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efanija.jamakovic\Documents\Sve s desktopa\ŠTEFANIJA\FINA-izvještaji\2023\4. I - XI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F305" i="9"/>
  <c r="H304" i="9"/>
  <c r="G304" i="9"/>
  <c r="F304" i="9"/>
  <c r="H303" i="9"/>
  <c r="E303" i="9" s="1"/>
  <c r="B303" i="9" s="1"/>
  <c r="G303" i="9"/>
  <c r="F303" i="9"/>
  <c r="H302" i="9"/>
  <c r="G302" i="9"/>
  <c r="F302" i="9"/>
  <c r="H301" i="9"/>
  <c r="E301" i="9" s="1"/>
  <c r="B301" i="9" s="1"/>
  <c r="G301" i="9"/>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G282" i="9"/>
  <c r="E282" i="9" s="1"/>
  <c r="B282" i="9" s="1"/>
  <c r="F282" i="9"/>
  <c r="H281" i="9"/>
  <c r="E281" i="9" s="1"/>
  <c r="G281" i="9"/>
  <c r="F281" i="9"/>
  <c r="F280" i="9"/>
  <c r="F279" i="9"/>
  <c r="F278" i="9"/>
  <c r="F276" i="9"/>
  <c r="L275" i="9"/>
  <c r="F275" i="9" s="1"/>
  <c r="H275" i="9"/>
  <c r="F274" i="9"/>
  <c r="I273" i="9"/>
  <c r="E273" i="9" s="1"/>
  <c r="B273" i="9" s="1"/>
  <c r="H273" i="9"/>
  <c r="F273" i="9"/>
  <c r="E272" i="9"/>
  <c r="M271" i="9"/>
  <c r="L271" i="9"/>
  <c r="F271" i="9" s="1"/>
  <c r="E271" i="9"/>
  <c r="B271" i="9" s="1"/>
  <c r="M270" i="9"/>
  <c r="L270" i="9"/>
  <c r="E270" i="9"/>
  <c r="M269" i="9"/>
  <c r="L269" i="9"/>
  <c r="F269" i="9" s="1"/>
  <c r="E269" i="9"/>
  <c r="B269" i="9" s="1"/>
  <c r="M268" i="9"/>
  <c r="L268" i="9"/>
  <c r="F268" i="9"/>
  <c r="E268" i="9"/>
  <c r="B268" i="9" s="1"/>
  <c r="M267" i="9"/>
  <c r="L267" i="9"/>
  <c r="F267" i="9" s="1"/>
  <c r="B267" i="9" s="1"/>
  <c r="E267" i="9"/>
  <c r="M266" i="9"/>
  <c r="L266" i="9"/>
  <c r="F266" i="9" s="1"/>
  <c r="B266" i="9" s="1"/>
  <c r="E266" i="9"/>
  <c r="M265" i="9"/>
  <c r="L265" i="9"/>
  <c r="F265" i="9" s="1"/>
  <c r="E265" i="9"/>
  <c r="B265" i="9" s="1"/>
  <c r="M264" i="9"/>
  <c r="L264" i="9"/>
  <c r="F264" i="9"/>
  <c r="E264" i="9"/>
  <c r="B264" i="9" s="1"/>
  <c r="M263" i="9"/>
  <c r="L263" i="9"/>
  <c r="F263" i="9" s="1"/>
  <c r="B263" i="9" s="1"/>
  <c r="E263" i="9"/>
  <c r="M262" i="9"/>
  <c r="L262" i="9"/>
  <c r="E262" i="9"/>
  <c r="M261" i="9"/>
  <c r="L261" i="9"/>
  <c r="F261" i="9"/>
  <c r="E261" i="9"/>
  <c r="B261" i="9" s="1"/>
  <c r="M260" i="9"/>
  <c r="L260" i="9"/>
  <c r="F260" i="9"/>
  <c r="E260" i="9"/>
  <c r="B260" i="9" s="1"/>
  <c r="M259" i="9"/>
  <c r="L259" i="9"/>
  <c r="F259" i="9" s="1"/>
  <c r="B259" i="9" s="1"/>
  <c r="E259" i="9"/>
  <c r="M258" i="9"/>
  <c r="L258" i="9"/>
  <c r="F258" i="9" s="1"/>
  <c r="B258" i="9" s="1"/>
  <c r="E258" i="9"/>
  <c r="M257" i="9"/>
  <c r="L257" i="9"/>
  <c r="F257" i="9"/>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L250" i="9"/>
  <c r="F250" i="9" s="1"/>
  <c r="E250" i="9"/>
  <c r="B250" i="9"/>
  <c r="M249" i="9"/>
  <c r="L249" i="9"/>
  <c r="F249" i="9"/>
  <c r="E249" i="9"/>
  <c r="B249" i="9" s="1"/>
  <c r="M248" i="9"/>
  <c r="L248" i="9"/>
  <c r="F248" i="9"/>
  <c r="B248" i="9" s="1"/>
  <c r="E248" i="9"/>
  <c r="M247" i="9"/>
  <c r="L247" i="9"/>
  <c r="F247" i="9" s="1"/>
  <c r="B247" i="9" s="1"/>
  <c r="E247" i="9"/>
  <c r="M246" i="9"/>
  <c r="L246" i="9"/>
  <c r="E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F234" i="9" s="1"/>
  <c r="L234" i="9"/>
  <c r="E234" i="9"/>
  <c r="B234" i="9"/>
  <c r="M233" i="9"/>
  <c r="L233" i="9"/>
  <c r="F233" i="9"/>
  <c r="E233" i="9"/>
  <c r="B233" i="9" s="1"/>
  <c r="M232" i="9"/>
  <c r="L232" i="9"/>
  <c r="F232" i="9"/>
  <c r="B232" i="9" s="1"/>
  <c r="E232" i="9"/>
  <c r="M231" i="9"/>
  <c r="L231" i="9"/>
  <c r="F231" i="9" s="1"/>
  <c r="B231" i="9" s="1"/>
  <c r="E231" i="9"/>
  <c r="M230" i="9"/>
  <c r="L230" i="9"/>
  <c r="E230" i="9"/>
  <c r="M229" i="9"/>
  <c r="L229" i="9"/>
  <c r="F229" i="9"/>
  <c r="E229" i="9"/>
  <c r="B229" i="9" s="1"/>
  <c r="M228" i="9"/>
  <c r="L228" i="9"/>
  <c r="F228" i="9"/>
  <c r="B228" i="9" s="1"/>
  <c r="E228" i="9"/>
  <c r="M227" i="9"/>
  <c r="L227" i="9"/>
  <c r="F227" i="9" s="1"/>
  <c r="B227" i="9" s="1"/>
  <c r="E227" i="9"/>
  <c r="M226" i="9"/>
  <c r="L226" i="9"/>
  <c r="E226" i="9"/>
  <c r="M225" i="9"/>
  <c r="L225" i="9"/>
  <c r="F225" i="9" s="1"/>
  <c r="E225" i="9"/>
  <c r="M224" i="9"/>
  <c r="L224" i="9"/>
  <c r="F224" i="9"/>
  <c r="B224" i="9" s="1"/>
  <c r="E224" i="9"/>
  <c r="M223" i="9"/>
  <c r="L223" i="9"/>
  <c r="E223" i="9"/>
  <c r="M222" i="9"/>
  <c r="L222" i="9"/>
  <c r="F222" i="9" s="1"/>
  <c r="B222" i="9" s="1"/>
  <c r="E222" i="9"/>
  <c r="M221" i="9"/>
  <c r="F221" i="9" s="1"/>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F164" i="9"/>
  <c r="F163" i="9"/>
  <c r="F162" i="9"/>
  <c r="F161" i="9"/>
  <c r="H160" i="9"/>
  <c r="G160"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F143" i="9"/>
  <c r="H142" i="9"/>
  <c r="G142" i="9"/>
  <c r="F142" i="9"/>
  <c r="E142" i="9"/>
  <c r="H141" i="9"/>
  <c r="G141" i="9"/>
  <c r="E141" i="9" s="1"/>
  <c r="B141" i="9" s="1"/>
  <c r="F141" i="9"/>
  <c r="H140" i="9"/>
  <c r="G140" i="9"/>
  <c r="E140" i="9" s="1"/>
  <c r="B140" i="9" s="1"/>
  <c r="F140" i="9"/>
  <c r="H139" i="9"/>
  <c r="G139" i="9"/>
  <c r="F139" i="9"/>
  <c r="E139" i="9"/>
  <c r="B139" i="9" s="1"/>
  <c r="H138" i="9"/>
  <c r="G138" i="9"/>
  <c r="F138" i="9"/>
  <c r="E138" i="9"/>
  <c r="H137" i="9"/>
  <c r="G137" i="9"/>
  <c r="E137" i="9" s="1"/>
  <c r="B137" i="9" s="1"/>
  <c r="F137" i="9"/>
  <c r="H136" i="9"/>
  <c r="G136" i="9"/>
  <c r="E136" i="9" s="1"/>
  <c r="B136" i="9" s="1"/>
  <c r="F136" i="9"/>
  <c r="H135" i="9"/>
  <c r="G135" i="9"/>
  <c r="F135" i="9"/>
  <c r="E135" i="9"/>
  <c r="B135" i="9" s="1"/>
  <c r="H134" i="9"/>
  <c r="G134" i="9"/>
  <c r="F134" i="9"/>
  <c r="E134" i="9"/>
  <c r="H133" i="9"/>
  <c r="G133" i="9"/>
  <c r="E133" i="9" s="1"/>
  <c r="B133" i="9" s="1"/>
  <c r="F133" i="9"/>
  <c r="H132" i="9"/>
  <c r="G132" i="9"/>
  <c r="E132" i="9" s="1"/>
  <c r="B132" i="9" s="1"/>
  <c r="F132" i="9"/>
  <c r="H131" i="9"/>
  <c r="G131" i="9"/>
  <c r="F131" i="9"/>
  <c r="E131" i="9"/>
  <c r="B131" i="9" s="1"/>
  <c r="H130" i="9"/>
  <c r="G130" i="9"/>
  <c r="F130" i="9"/>
  <c r="E130" i="9"/>
  <c r="H129" i="9"/>
  <c r="G129" i="9"/>
  <c r="E129" i="9" s="1"/>
  <c r="B129" i="9" s="1"/>
  <c r="F129" i="9"/>
  <c r="H128" i="9"/>
  <c r="G128" i="9"/>
  <c r="E128" i="9" s="1"/>
  <c r="B128" i="9" s="1"/>
  <c r="F128" i="9"/>
  <c r="H127" i="9"/>
  <c r="G127" i="9"/>
  <c r="F127" i="9"/>
  <c r="E127" i="9"/>
  <c r="B127" i="9" s="1"/>
  <c r="H126" i="9"/>
  <c r="G126" i="9"/>
  <c r="F126" i="9"/>
  <c r="E126" i="9"/>
  <c r="H125" i="9"/>
  <c r="G125" i="9"/>
  <c r="E125" i="9" s="1"/>
  <c r="B125" i="9" s="1"/>
  <c r="F125" i="9"/>
  <c r="H124" i="9"/>
  <c r="G124" i="9"/>
  <c r="E124" i="9" s="1"/>
  <c r="B124" i="9" s="1"/>
  <c r="F124" i="9"/>
  <c r="H123" i="9"/>
  <c r="G123" i="9"/>
  <c r="F123" i="9"/>
  <c r="E123" i="9"/>
  <c r="B123" i="9" s="1"/>
  <c r="H122" i="9"/>
  <c r="G122" i="9"/>
  <c r="F122" i="9"/>
  <c r="E122" i="9"/>
  <c r="H121" i="9"/>
  <c r="G121" i="9"/>
  <c r="E121" i="9" s="1"/>
  <c r="B121" i="9" s="1"/>
  <c r="F121" i="9"/>
  <c r="H120" i="9"/>
  <c r="G120" i="9"/>
  <c r="E120" i="9" s="1"/>
  <c r="B120" i="9" s="1"/>
  <c r="F120" i="9"/>
  <c r="H119" i="9"/>
  <c r="G119" i="9"/>
  <c r="F119" i="9"/>
  <c r="E119" i="9"/>
  <c r="B119" i="9" s="1"/>
  <c r="H118" i="9"/>
  <c r="G118" i="9"/>
  <c r="F118" i="9"/>
  <c r="E118" i="9"/>
  <c r="H117" i="9"/>
  <c r="G117" i="9"/>
  <c r="E117" i="9" s="1"/>
  <c r="B117" i="9" s="1"/>
  <c r="F117" i="9"/>
  <c r="H116" i="9"/>
  <c r="G116" i="9"/>
  <c r="E116" i="9" s="1"/>
  <c r="B116" i="9" s="1"/>
  <c r="F116" i="9"/>
  <c r="H115" i="9"/>
  <c r="G115" i="9"/>
  <c r="F115" i="9"/>
  <c r="E115" i="9"/>
  <c r="B115" i="9" s="1"/>
  <c r="H114" i="9"/>
  <c r="G114" i="9"/>
  <c r="F114" i="9"/>
  <c r="E114" i="9"/>
  <c r="H113" i="9"/>
  <c r="G113" i="9"/>
  <c r="E113" i="9" s="1"/>
  <c r="B113" i="9" s="1"/>
  <c r="F113" i="9"/>
  <c r="H112" i="9"/>
  <c r="G112" i="9"/>
  <c r="E112" i="9" s="1"/>
  <c r="B112" i="9" s="1"/>
  <c r="F112" i="9"/>
  <c r="H111" i="9"/>
  <c r="G111" i="9"/>
  <c r="F111" i="9"/>
  <c r="E111" i="9"/>
  <c r="B111" i="9" s="1"/>
  <c r="H110" i="9"/>
  <c r="G110" i="9"/>
  <c r="F110" i="9"/>
  <c r="E110" i="9"/>
  <c r="H109" i="9"/>
  <c r="G109" i="9"/>
  <c r="E109" i="9" s="1"/>
  <c r="B109" i="9" s="1"/>
  <c r="F109" i="9"/>
  <c r="H108" i="9"/>
  <c r="G108" i="9"/>
  <c r="E108" i="9" s="1"/>
  <c r="B108" i="9" s="1"/>
  <c r="F108" i="9"/>
  <c r="H107" i="9"/>
  <c r="G107" i="9"/>
  <c r="F107" i="9"/>
  <c r="E107" i="9"/>
  <c r="B107" i="9" s="1"/>
  <c r="H106" i="9"/>
  <c r="G106" i="9"/>
  <c r="F106" i="9"/>
  <c r="E106" i="9"/>
  <c r="H105" i="9"/>
  <c r="G105" i="9"/>
  <c r="E105" i="9" s="1"/>
  <c r="B105" i="9" s="1"/>
  <c r="F105" i="9"/>
  <c r="H104" i="9"/>
  <c r="G104" i="9"/>
  <c r="E104" i="9" s="1"/>
  <c r="B104" i="9" s="1"/>
  <c r="F104" i="9"/>
  <c r="H103" i="9"/>
  <c r="G103" i="9"/>
  <c r="F103" i="9"/>
  <c r="E103" i="9"/>
  <c r="B103" i="9" s="1"/>
  <c r="H102" i="9"/>
  <c r="G102" i="9"/>
  <c r="F102" i="9"/>
  <c r="E102" i="9"/>
  <c r="H101" i="9"/>
  <c r="G101" i="9"/>
  <c r="E101" i="9" s="1"/>
  <c r="B101" i="9" s="1"/>
  <c r="F101" i="9"/>
  <c r="H100" i="9"/>
  <c r="G100" i="9"/>
  <c r="E100" i="9" s="1"/>
  <c r="B100" i="9" s="1"/>
  <c r="F100" i="9"/>
  <c r="H99" i="9"/>
  <c r="G99" i="9"/>
  <c r="F99" i="9"/>
  <c r="E99" i="9"/>
  <c r="B99" i="9" s="1"/>
  <c r="H98" i="9"/>
  <c r="G98" i="9"/>
  <c r="F98" i="9"/>
  <c r="E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I3" i="9"/>
  <c r="H3" i="9"/>
  <c r="G3" i="9"/>
  <c r="D101" i="8"/>
  <c r="I36" i="3" s="1"/>
  <c r="D95" i="8"/>
  <c r="D90" i="8"/>
  <c r="D85" i="8"/>
  <c r="D80" i="8"/>
  <c r="D75" i="8"/>
  <c r="D70" i="8"/>
  <c r="D65" i="8"/>
  <c r="D60" i="8"/>
  <c r="D55" i="8"/>
  <c r="C1530" i="1" s="1"/>
  <c r="H1530" i="1" s="1"/>
  <c r="D50" i="8"/>
  <c r="D44" i="8"/>
  <c r="C1519" i="1" s="1"/>
  <c r="G1519" i="1" s="1"/>
  <c r="D36" i="8"/>
  <c r="D26" i="8"/>
  <c r="D24" i="8" s="1"/>
  <c r="C1499" i="1" s="1"/>
  <c r="G1499" i="1" s="1"/>
  <c r="D18" i="8"/>
  <c r="D8" i="8"/>
  <c r="D6" i="8"/>
  <c r="C1481" i="1" s="1"/>
  <c r="E44" i="7"/>
  <c r="D44" i="7"/>
  <c r="E39" i="7"/>
  <c r="D39" i="7"/>
  <c r="D38" i="7" s="1"/>
  <c r="E38" i="7"/>
  <c r="E30" i="7"/>
  <c r="D30" i="7"/>
  <c r="E23" i="7"/>
  <c r="E22" i="7" s="1"/>
  <c r="D1453" i="1" s="1"/>
  <c r="H1453" i="1" s="1"/>
  <c r="D23" i="7"/>
  <c r="D22" i="7"/>
  <c r="E14" i="7"/>
  <c r="D14" i="7"/>
  <c r="E7" i="7"/>
  <c r="D7" i="7"/>
  <c r="D6" i="7" s="1"/>
  <c r="D5"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F250" i="5" s="1"/>
  <c r="D250" i="5"/>
  <c r="F249" i="5"/>
  <c r="F248" i="5"/>
  <c r="F247" i="5"/>
  <c r="E246" i="5"/>
  <c r="D246" i="5"/>
  <c r="F246" i="5" s="1"/>
  <c r="D245" i="5"/>
  <c r="F245" i="5" s="1"/>
  <c r="F244" i="5"/>
  <c r="F243" i="5"/>
  <c r="E242" i="5"/>
  <c r="D242" i="5"/>
  <c r="F242" i="5" s="1"/>
  <c r="F241" i="5"/>
  <c r="F240" i="5"/>
  <c r="E239" i="5"/>
  <c r="E238" i="5" s="1"/>
  <c r="D1215" i="1" s="1"/>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F173" i="5"/>
  <c r="F172" i="5"/>
  <c r="F171" i="5"/>
  <c r="F170" i="5"/>
  <c r="E170" i="5"/>
  <c r="D1148" i="1" s="1"/>
  <c r="H1148" i="1"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C1124" i="1" s="1"/>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1030" i="1" s="1"/>
  <c r="G1030" i="1" s="1"/>
  <c r="D52" i="5"/>
  <c r="F51" i="5"/>
  <c r="F50" i="5"/>
  <c r="F49" i="5"/>
  <c r="F48" i="5"/>
  <c r="F47" i="5"/>
  <c r="F46" i="5"/>
  <c r="E45" i="5"/>
  <c r="D1023" i="1" s="1"/>
  <c r="G1023" i="1" s="1"/>
  <c r="D45" i="5"/>
  <c r="F44" i="5"/>
  <c r="F43" i="5"/>
  <c r="F42" i="5"/>
  <c r="F41" i="5"/>
  <c r="E41" i="5"/>
  <c r="D1019" i="1" s="1"/>
  <c r="G1019" i="1" s="1"/>
  <c r="D41" i="5"/>
  <c r="F40" i="5"/>
  <c r="F39" i="5"/>
  <c r="F38" i="5"/>
  <c r="F37" i="5"/>
  <c r="F36" i="5"/>
  <c r="F35" i="5"/>
  <c r="E35" i="5"/>
  <c r="D1013" i="1" s="1"/>
  <c r="D35" i="5"/>
  <c r="F34" i="5"/>
  <c r="F33" i="5"/>
  <c r="F32" i="5"/>
  <c r="F31" i="5"/>
  <c r="F30" i="5"/>
  <c r="E29" i="5"/>
  <c r="D1007" i="1" s="1"/>
  <c r="G1007" i="1" s="1"/>
  <c r="D29" i="5"/>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F602" i="4"/>
  <c r="F601" i="4"/>
  <c r="F600" i="4"/>
  <c r="E599" i="4"/>
  <c r="D599" i="4"/>
  <c r="F599" i="4" s="1"/>
  <c r="F598" i="4"/>
  <c r="F597" i="4"/>
  <c r="F596" i="4"/>
  <c r="F595" i="4"/>
  <c r="E594" i="4"/>
  <c r="E593" i="4" s="1"/>
  <c r="D594" i="4"/>
  <c r="G190" i="9" s="1"/>
  <c r="E190" i="9" s="1"/>
  <c r="B190" i="9" s="1"/>
  <c r="F592" i="4"/>
  <c r="F591" i="4"/>
  <c r="E590" i="4"/>
  <c r="D590" i="4"/>
  <c r="F590" i="4" s="1"/>
  <c r="F589" i="4"/>
  <c r="F588" i="4"/>
  <c r="E587" i="4"/>
  <c r="D587" i="4"/>
  <c r="F587" i="4" s="1"/>
  <c r="F586" i="4"/>
  <c r="E585" i="4"/>
  <c r="E580" i="4" s="1"/>
  <c r="D585" i="4"/>
  <c r="F585" i="4" s="1"/>
  <c r="F584" i="4"/>
  <c r="F583" i="4"/>
  <c r="F582" i="4"/>
  <c r="F581" i="4"/>
  <c r="E581" i="4"/>
  <c r="D581" i="4"/>
  <c r="D580" i="4" s="1"/>
  <c r="F580"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G188" i="9" s="1"/>
  <c r="E188" i="9" s="1"/>
  <c r="B188" i="9" s="1"/>
  <c r="E418" i="4"/>
  <c r="D418" i="4"/>
  <c r="E417" i="4"/>
  <c r="D412" i="1" s="1"/>
  <c r="H412" i="1" s="1"/>
  <c r="D417" i="4"/>
  <c r="F416" i="4"/>
  <c r="E416" i="4"/>
  <c r="D411" i="1" s="1"/>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F391" i="4" s="1"/>
  <c r="D391" i="4"/>
  <c r="F390" i="4"/>
  <c r="F389" i="4"/>
  <c r="F388" i="4"/>
  <c r="E388" i="4"/>
  <c r="D388" i="4"/>
  <c r="F387" i="4"/>
  <c r="F386" i="4"/>
  <c r="F385" i="4"/>
  <c r="F384" i="4"/>
  <c r="E383" i="4"/>
  <c r="F383" i="4" s="1"/>
  <c r="D383" i="4"/>
  <c r="F382" i="4"/>
  <c r="F381" i="4"/>
  <c r="F380" i="4"/>
  <c r="F379" i="4"/>
  <c r="E378" i="4"/>
  <c r="D373" i="1" s="1"/>
  <c r="H373" i="1" s="1"/>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D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06" i="1" s="1"/>
  <c r="G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9" i="4" s="1"/>
  <c r="F168" i="4"/>
  <c r="F167" i="4"/>
  <c r="F166" i="4"/>
  <c r="F165" i="4"/>
  <c r="E164" i="4"/>
  <c r="D164" i="4"/>
  <c r="F162" i="4"/>
  <c r="F161" i="4"/>
  <c r="F160" i="4"/>
  <c r="E159" i="4"/>
  <c r="D155" i="1" s="1"/>
  <c r="G155" i="1" s="1"/>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4" i="1" s="1"/>
  <c r="G124" i="1" s="1"/>
  <c r="D128" i="4"/>
  <c r="F127" i="4"/>
  <c r="F126" i="4"/>
  <c r="E125" i="4"/>
  <c r="D125" i="4"/>
  <c r="F123" i="4"/>
  <c r="F122" i="4"/>
  <c r="F121" i="4"/>
  <c r="F120" i="4"/>
  <c r="E120" i="4"/>
  <c r="D120" i="4"/>
  <c r="F119" i="4"/>
  <c r="F118" i="4"/>
  <c r="F117" i="4"/>
  <c r="F116" i="4"/>
  <c r="F115" i="4"/>
  <c r="F114" i="4"/>
  <c r="F113" i="4"/>
  <c r="E112" i="4"/>
  <c r="D108" i="1" s="1"/>
  <c r="G108" i="1" s="1"/>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G78" i="1" s="1"/>
  <c r="D83" i="4"/>
  <c r="D82" i="4" s="1"/>
  <c r="F81" i="4"/>
  <c r="F80" i="4"/>
  <c r="F79" i="4"/>
  <c r="F78" i="4"/>
  <c r="E77" i="4"/>
  <c r="D77" i="4"/>
  <c r="F76" i="4"/>
  <c r="F75" i="4"/>
  <c r="F74" i="4"/>
  <c r="E74" i="4"/>
  <c r="D74" i="4"/>
  <c r="F73" i="4"/>
  <c r="F72" i="4"/>
  <c r="F71" i="4"/>
  <c r="E71" i="4"/>
  <c r="D71" i="4"/>
  <c r="F70" i="4"/>
  <c r="F69" i="4"/>
  <c r="E68" i="4"/>
  <c r="D68" i="4"/>
  <c r="F68" i="4" s="1"/>
  <c r="F67" i="4"/>
  <c r="F66" i="4"/>
  <c r="E65" i="4"/>
  <c r="D65" i="4"/>
  <c r="F65" i="4" s="1"/>
  <c r="F64" i="4"/>
  <c r="F63" i="4"/>
  <c r="E62" i="4"/>
  <c r="F62" i="4" s="1"/>
  <c r="D62" i="4"/>
  <c r="F61" i="4"/>
  <c r="F60" i="4"/>
  <c r="F59" i="4"/>
  <c r="E59" i="4"/>
  <c r="D59" i="4"/>
  <c r="F58" i="4"/>
  <c r="F57" i="4"/>
  <c r="F56" i="4"/>
  <c r="F55"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G1578" i="1"/>
  <c r="C1578" i="1"/>
  <c r="H1578" i="1" s="1"/>
  <c r="C1577" i="1"/>
  <c r="C1576" i="1"/>
  <c r="H1576" i="1" s="1"/>
  <c r="H1575" i="1"/>
  <c r="C1575" i="1"/>
  <c r="G1575" i="1" s="1"/>
  <c r="G1574" i="1"/>
  <c r="C1574" i="1"/>
  <c r="H1574" i="1" s="1"/>
  <c r="C1573" i="1"/>
  <c r="H1572" i="1"/>
  <c r="G1572" i="1"/>
  <c r="C1572" i="1"/>
  <c r="H1571" i="1"/>
  <c r="C1571" i="1"/>
  <c r="G1571" i="1" s="1"/>
  <c r="G1570" i="1"/>
  <c r="C1570" i="1"/>
  <c r="H1570" i="1" s="1"/>
  <c r="C1569" i="1"/>
  <c r="H1568" i="1"/>
  <c r="G1568" i="1"/>
  <c r="C1568" i="1"/>
  <c r="H1567" i="1"/>
  <c r="C1567" i="1"/>
  <c r="G1567" i="1" s="1"/>
  <c r="C1566" i="1"/>
  <c r="H1566" i="1" s="1"/>
  <c r="C1565" i="1"/>
  <c r="H1564" i="1"/>
  <c r="G1564" i="1"/>
  <c r="C1564" i="1"/>
  <c r="H1563" i="1"/>
  <c r="C1563" i="1"/>
  <c r="G1563" i="1" s="1"/>
  <c r="G1562" i="1"/>
  <c r="C1562" i="1"/>
  <c r="H1562" i="1" s="1"/>
  <c r="C1561" i="1"/>
  <c r="H1560" i="1"/>
  <c r="G1560" i="1"/>
  <c r="C1560" i="1"/>
  <c r="H1559" i="1"/>
  <c r="C1559" i="1"/>
  <c r="G1559" i="1" s="1"/>
  <c r="G1558" i="1"/>
  <c r="C1558" i="1"/>
  <c r="H1558" i="1" s="1"/>
  <c r="C1557" i="1"/>
  <c r="H1556" i="1"/>
  <c r="G1556" i="1"/>
  <c r="C1556" i="1"/>
  <c r="H1555" i="1"/>
  <c r="C1555" i="1"/>
  <c r="G1555" i="1" s="1"/>
  <c r="G1554" i="1"/>
  <c r="C1554" i="1"/>
  <c r="H1554" i="1" s="1"/>
  <c r="C1553" i="1"/>
  <c r="H1552" i="1"/>
  <c r="G1552" i="1"/>
  <c r="C1552" i="1"/>
  <c r="H1551" i="1"/>
  <c r="C1551" i="1"/>
  <c r="G1551" i="1" s="1"/>
  <c r="G1550" i="1"/>
  <c r="C1550" i="1"/>
  <c r="H1550" i="1" s="1"/>
  <c r="C1549" i="1"/>
  <c r="H1548" i="1"/>
  <c r="G1548" i="1"/>
  <c r="C1548" i="1"/>
  <c r="H1547" i="1"/>
  <c r="C1547" i="1"/>
  <c r="G1547" i="1" s="1"/>
  <c r="G1546" i="1"/>
  <c r="C1546" i="1"/>
  <c r="H1546" i="1" s="1"/>
  <c r="C1545" i="1"/>
  <c r="H1544" i="1"/>
  <c r="G1544" i="1"/>
  <c r="C1544" i="1"/>
  <c r="H1543" i="1"/>
  <c r="C1543" i="1"/>
  <c r="G1543" i="1" s="1"/>
  <c r="G1542" i="1"/>
  <c r="C1542" i="1"/>
  <c r="H1542" i="1" s="1"/>
  <c r="C1541" i="1"/>
  <c r="H1540" i="1"/>
  <c r="G1540" i="1"/>
  <c r="C1540" i="1"/>
  <c r="H1539" i="1"/>
  <c r="C1539" i="1"/>
  <c r="G1539" i="1" s="1"/>
  <c r="G1538" i="1"/>
  <c r="C1538" i="1"/>
  <c r="H1538" i="1" s="1"/>
  <c r="C1537" i="1"/>
  <c r="H1536" i="1"/>
  <c r="G1536" i="1"/>
  <c r="C1536" i="1"/>
  <c r="H1535" i="1"/>
  <c r="C1535" i="1"/>
  <c r="G1535" i="1" s="1"/>
  <c r="G1534" i="1"/>
  <c r="C1534" i="1"/>
  <c r="H1534" i="1" s="1"/>
  <c r="C1533" i="1"/>
  <c r="C1532" i="1"/>
  <c r="H1532" i="1" s="1"/>
  <c r="C1531" i="1"/>
  <c r="G1531" i="1" s="1"/>
  <c r="C1529" i="1"/>
  <c r="H1528" i="1"/>
  <c r="G1528" i="1"/>
  <c r="C1528" i="1"/>
  <c r="H1527" i="1"/>
  <c r="C1527" i="1"/>
  <c r="G1527" i="1" s="1"/>
  <c r="G1526" i="1"/>
  <c r="C1526" i="1"/>
  <c r="H1526" i="1" s="1"/>
  <c r="C1525" i="1"/>
  <c r="H1523" i="1"/>
  <c r="C1523" i="1"/>
  <c r="G1523" i="1" s="1"/>
  <c r="G1522" i="1"/>
  <c r="C1522" i="1"/>
  <c r="H1522" i="1" s="1"/>
  <c r="C1521" i="1"/>
  <c r="G1520" i="1"/>
  <c r="C1520" i="1"/>
  <c r="H1520" i="1" s="1"/>
  <c r="H1516" i="1"/>
  <c r="G1516" i="1"/>
  <c r="C1516" i="1"/>
  <c r="H1515" i="1"/>
  <c r="C1515" i="1"/>
  <c r="G1515" i="1" s="1"/>
  <c r="G1514" i="1"/>
  <c r="C1514" i="1"/>
  <c r="H1514" i="1" s="1"/>
  <c r="C1513" i="1"/>
  <c r="H1512" i="1"/>
  <c r="G1512" i="1"/>
  <c r="C1512" i="1"/>
  <c r="H1511" i="1"/>
  <c r="G1511" i="1"/>
  <c r="C1511" i="1"/>
  <c r="G1510" i="1"/>
  <c r="C1510" i="1"/>
  <c r="H1510" i="1" s="1"/>
  <c r="C1509" i="1"/>
  <c r="C1508" i="1"/>
  <c r="H1508" i="1" s="1"/>
  <c r="H1507" i="1"/>
  <c r="C1507" i="1"/>
  <c r="G1507" i="1" s="1"/>
  <c r="G1506" i="1"/>
  <c r="C1506" i="1"/>
  <c r="H1506" i="1" s="1"/>
  <c r="C1505" i="1"/>
  <c r="C1504" i="1"/>
  <c r="H1504" i="1" s="1"/>
  <c r="H1503" i="1"/>
  <c r="C1503" i="1"/>
  <c r="G1503" i="1" s="1"/>
  <c r="C1502" i="1"/>
  <c r="H1502" i="1" s="1"/>
  <c r="C1500" i="1"/>
  <c r="H1500" i="1" s="1"/>
  <c r="G1498" i="1"/>
  <c r="C1498" i="1"/>
  <c r="H1498" i="1" s="1"/>
  <c r="C1497" i="1"/>
  <c r="H1496" i="1"/>
  <c r="G1496" i="1"/>
  <c r="C1496" i="1"/>
  <c r="H1495" i="1"/>
  <c r="C1495" i="1"/>
  <c r="G1495" i="1" s="1"/>
  <c r="G1494" i="1"/>
  <c r="C1494" i="1"/>
  <c r="H1494" i="1" s="1"/>
  <c r="C1493" i="1"/>
  <c r="C1492" i="1"/>
  <c r="G1492" i="1" s="1"/>
  <c r="C1491" i="1"/>
  <c r="G1491" i="1" s="1"/>
  <c r="C1490" i="1"/>
  <c r="H1490" i="1" s="1"/>
  <c r="C1489" i="1"/>
  <c r="H1488" i="1"/>
  <c r="G1488" i="1"/>
  <c r="C1488" i="1"/>
  <c r="H1487" i="1"/>
  <c r="C1487" i="1"/>
  <c r="G1487" i="1" s="1"/>
  <c r="C1486" i="1"/>
  <c r="H1486" i="1" s="1"/>
  <c r="C1485" i="1"/>
  <c r="H1484" i="1"/>
  <c r="C1484" i="1"/>
  <c r="G1484" i="1" s="1"/>
  <c r="C1483" i="1"/>
  <c r="G1483" i="1" s="1"/>
  <c r="C1482" i="1"/>
  <c r="H1482" i="1" s="1"/>
  <c r="C1480" i="1"/>
  <c r="H1480" i="1" s="1"/>
  <c r="D1479" i="1"/>
  <c r="C1479" i="1"/>
  <c r="H1478" i="1"/>
  <c r="D1478" i="1"/>
  <c r="G1478" i="1" s="1"/>
  <c r="I1478" i="1" s="1"/>
  <c r="C1478" i="1"/>
  <c r="D1477" i="1"/>
  <c r="H1477" i="1" s="1"/>
  <c r="C1477" i="1"/>
  <c r="G1477" i="1" s="1"/>
  <c r="I1477" i="1" s="1"/>
  <c r="H1476" i="1"/>
  <c r="D1476" i="1"/>
  <c r="G1476" i="1" s="1"/>
  <c r="C1476" i="1"/>
  <c r="H1475" i="1"/>
  <c r="D1475" i="1"/>
  <c r="G1475" i="1" s="1"/>
  <c r="C1475" i="1"/>
  <c r="D1474" i="1"/>
  <c r="H1474" i="1" s="1"/>
  <c r="C1474" i="1"/>
  <c r="G1474" i="1" s="1"/>
  <c r="I1474" i="1" s="1"/>
  <c r="H1473" i="1"/>
  <c r="D1473" i="1"/>
  <c r="G1473" i="1" s="1"/>
  <c r="I1473" i="1" s="1"/>
  <c r="C1473" i="1"/>
  <c r="J1472" i="1"/>
  <c r="D1472" i="1"/>
  <c r="H1472" i="1" s="1"/>
  <c r="C1472" i="1"/>
  <c r="G1472" i="1" s="1"/>
  <c r="I1472" i="1" s="1"/>
  <c r="H1471" i="1"/>
  <c r="D1471" i="1"/>
  <c r="G1471" i="1" s="1"/>
  <c r="I1471" i="1" s="1"/>
  <c r="C1471" i="1"/>
  <c r="H1470" i="1"/>
  <c r="D1470" i="1"/>
  <c r="G1470" i="1" s="1"/>
  <c r="C1470" i="1"/>
  <c r="H1469" i="1"/>
  <c r="D1469" i="1"/>
  <c r="G1469" i="1" s="1"/>
  <c r="C1469" i="1"/>
  <c r="J1468" i="1"/>
  <c r="D1468" i="1"/>
  <c r="H1468" i="1" s="1"/>
  <c r="C1468" i="1"/>
  <c r="G1468" i="1" s="1"/>
  <c r="I1468" i="1" s="1"/>
  <c r="H1467" i="1"/>
  <c r="D1467" i="1"/>
  <c r="G1467" i="1" s="1"/>
  <c r="C1467" i="1"/>
  <c r="D1466" i="1"/>
  <c r="H1466" i="1" s="1"/>
  <c r="C1466" i="1"/>
  <c r="G1466" i="1" s="1"/>
  <c r="I1466" i="1" s="1"/>
  <c r="H1465" i="1"/>
  <c r="D1465" i="1"/>
  <c r="G1465" i="1" s="1"/>
  <c r="I1465" i="1" s="1"/>
  <c r="C1465" i="1"/>
  <c r="J1464" i="1"/>
  <c r="D1464" i="1"/>
  <c r="H1464" i="1" s="1"/>
  <c r="C1464" i="1"/>
  <c r="G1464" i="1" s="1"/>
  <c r="I1464" i="1" s="1"/>
  <c r="H1463" i="1"/>
  <c r="D1463" i="1"/>
  <c r="G1463" i="1" s="1"/>
  <c r="I1463" i="1" s="1"/>
  <c r="C1463" i="1"/>
  <c r="D1462" i="1"/>
  <c r="H1462" i="1" s="1"/>
  <c r="C1462" i="1"/>
  <c r="G1462" i="1" s="1"/>
  <c r="I1462" i="1" s="1"/>
  <c r="D1461" i="1"/>
  <c r="H1461" i="1" s="1"/>
  <c r="C1461" i="1"/>
  <c r="H1460" i="1"/>
  <c r="D1460" i="1"/>
  <c r="G1460" i="1" s="1"/>
  <c r="I1460" i="1" s="1"/>
  <c r="C1460" i="1"/>
  <c r="D1459" i="1"/>
  <c r="H1459" i="1" s="1"/>
  <c r="C1459" i="1"/>
  <c r="G1459" i="1" s="1"/>
  <c r="I1459" i="1" s="1"/>
  <c r="H1458" i="1"/>
  <c r="D1458" i="1"/>
  <c r="G1458" i="1" s="1"/>
  <c r="I1458" i="1" s="1"/>
  <c r="C1458" i="1"/>
  <c r="J1457" i="1"/>
  <c r="D1457" i="1"/>
  <c r="H1457" i="1" s="1"/>
  <c r="C1457" i="1"/>
  <c r="G1457" i="1" s="1"/>
  <c r="I1457" i="1" s="1"/>
  <c r="H1456" i="1"/>
  <c r="D1456" i="1"/>
  <c r="G1456" i="1" s="1"/>
  <c r="C1456" i="1"/>
  <c r="D1455" i="1"/>
  <c r="H1455" i="1" s="1"/>
  <c r="C1455" i="1"/>
  <c r="C1454" i="1"/>
  <c r="C1453" i="1"/>
  <c r="H1452" i="1"/>
  <c r="D1452" i="1"/>
  <c r="G1452" i="1" s="1"/>
  <c r="I1452" i="1" s="1"/>
  <c r="C1452" i="1"/>
  <c r="J1451" i="1"/>
  <c r="D1451" i="1"/>
  <c r="H1451" i="1" s="1"/>
  <c r="C1451" i="1"/>
  <c r="G1451" i="1" s="1"/>
  <c r="I1451" i="1" s="1"/>
  <c r="H1450" i="1"/>
  <c r="D1450" i="1"/>
  <c r="G1450" i="1" s="1"/>
  <c r="I1450" i="1" s="1"/>
  <c r="C1450" i="1"/>
  <c r="D1449" i="1"/>
  <c r="H1449" i="1" s="1"/>
  <c r="C1449" i="1"/>
  <c r="G1449" i="1" s="1"/>
  <c r="I1449" i="1" s="1"/>
  <c r="H1448" i="1"/>
  <c r="D1448" i="1"/>
  <c r="G1448" i="1" s="1"/>
  <c r="I1448" i="1" s="1"/>
  <c r="C1448" i="1"/>
  <c r="J1447" i="1"/>
  <c r="D1447" i="1"/>
  <c r="H1447" i="1" s="1"/>
  <c r="C1447" i="1"/>
  <c r="G1447" i="1" s="1"/>
  <c r="I1447" i="1" s="1"/>
  <c r="H1446" i="1"/>
  <c r="D1446" i="1"/>
  <c r="G1446" i="1" s="1"/>
  <c r="I1446" i="1" s="1"/>
  <c r="C1446" i="1"/>
  <c r="D1445" i="1"/>
  <c r="C1445" i="1"/>
  <c r="G1444" i="1"/>
  <c r="D1444" i="1"/>
  <c r="C1444" i="1"/>
  <c r="J1444" i="1" s="1"/>
  <c r="D1443" i="1"/>
  <c r="C1443" i="1"/>
  <c r="G1442" i="1"/>
  <c r="D1442" i="1"/>
  <c r="C1442" i="1"/>
  <c r="J1442" i="1" s="1"/>
  <c r="D1441" i="1"/>
  <c r="C1441" i="1"/>
  <c r="G1440" i="1"/>
  <c r="D1440" i="1"/>
  <c r="C1440" i="1"/>
  <c r="J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H1349" i="1"/>
  <c r="D1349" i="1"/>
  <c r="C1349" i="1"/>
  <c r="G1349" i="1" s="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C1216"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H1180" i="1" s="1"/>
  <c r="C1180" i="1"/>
  <c r="D1179" i="1"/>
  <c r="C1179" i="1"/>
  <c r="D1178" i="1"/>
  <c r="H1178" i="1" s="1"/>
  <c r="C1178" i="1"/>
  <c r="D1177" i="1"/>
  <c r="H1177" i="1" s="1"/>
  <c r="C1177" i="1"/>
  <c r="G1176" i="1"/>
  <c r="D1176" i="1"/>
  <c r="H1176" i="1" s="1"/>
  <c r="C1176" i="1"/>
  <c r="D1175" i="1"/>
  <c r="C1175" i="1"/>
  <c r="D1174" i="1"/>
  <c r="H1174" i="1" s="1"/>
  <c r="C1174" i="1"/>
  <c r="D1173" i="1"/>
  <c r="H1173" i="1" s="1"/>
  <c r="C1173" i="1"/>
  <c r="G1172" i="1"/>
  <c r="D1172" i="1"/>
  <c r="H1172" i="1" s="1"/>
  <c r="C1172" i="1"/>
  <c r="D1171" i="1"/>
  <c r="C1171" i="1"/>
  <c r="D1170" i="1"/>
  <c r="H1170" i="1" s="1"/>
  <c r="C1170" i="1"/>
  <c r="D1169" i="1"/>
  <c r="H1169" i="1" s="1"/>
  <c r="C1169" i="1"/>
  <c r="D1168" i="1"/>
  <c r="H1168" i="1" s="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H1151" i="1" s="1"/>
  <c r="C1151" i="1"/>
  <c r="D1150" i="1"/>
  <c r="H1150" i="1" s="1"/>
  <c r="C1150" i="1"/>
  <c r="D1149" i="1"/>
  <c r="C1149" i="1"/>
  <c r="C1148" i="1"/>
  <c r="D1147" i="1"/>
  <c r="H1147" i="1" s="1"/>
  <c r="C1147" i="1"/>
  <c r="D1146" i="1"/>
  <c r="H1146" i="1" s="1"/>
  <c r="C1146" i="1"/>
  <c r="D1145" i="1"/>
  <c r="C1145" i="1"/>
  <c r="D1144" i="1"/>
  <c r="H1144" i="1" s="1"/>
  <c r="C1144" i="1"/>
  <c r="D1143" i="1"/>
  <c r="H1143" i="1" s="1"/>
  <c r="C1143" i="1"/>
  <c r="D1142" i="1"/>
  <c r="H1142" i="1" s="1"/>
  <c r="C1142" i="1"/>
  <c r="D1141" i="1"/>
  <c r="C1141" i="1"/>
  <c r="D1140" i="1"/>
  <c r="H1140" i="1" s="1"/>
  <c r="C1140" i="1"/>
  <c r="D1139" i="1"/>
  <c r="C1139" i="1"/>
  <c r="G1138" i="1"/>
  <c r="D1138" i="1"/>
  <c r="H1138" i="1" s="1"/>
  <c r="C1138" i="1"/>
  <c r="D1137" i="1"/>
  <c r="C1137" i="1"/>
  <c r="D1136" i="1"/>
  <c r="H1136" i="1" s="1"/>
  <c r="C1136" i="1"/>
  <c r="D1135" i="1"/>
  <c r="H1135" i="1" s="1"/>
  <c r="C1135" i="1"/>
  <c r="G1134" i="1"/>
  <c r="D1134" i="1"/>
  <c r="H1134" i="1" s="1"/>
  <c r="C1134" i="1"/>
  <c r="D1133" i="1"/>
  <c r="C1133" i="1"/>
  <c r="D1132" i="1"/>
  <c r="H1132" i="1" s="1"/>
  <c r="C1132" i="1"/>
  <c r="D1131" i="1"/>
  <c r="H1131" i="1" s="1"/>
  <c r="C1131" i="1"/>
  <c r="G1130" i="1"/>
  <c r="D1130" i="1"/>
  <c r="H1130" i="1" s="1"/>
  <c r="C1130" i="1"/>
  <c r="D1129" i="1"/>
  <c r="C1129" i="1"/>
  <c r="D1128" i="1"/>
  <c r="H1128" i="1" s="1"/>
  <c r="C1128" i="1"/>
  <c r="D1127" i="1"/>
  <c r="H1127" i="1" s="1"/>
  <c r="C1127" i="1"/>
  <c r="G1126" i="1"/>
  <c r="D1126" i="1"/>
  <c r="H1126" i="1" s="1"/>
  <c r="C1126" i="1"/>
  <c r="D1125" i="1"/>
  <c r="C1125" i="1"/>
  <c r="D1124" i="1"/>
  <c r="D1123" i="1"/>
  <c r="H1123" i="1" s="1"/>
  <c r="C1123" i="1"/>
  <c r="D1122" i="1"/>
  <c r="H1122" i="1" s="1"/>
  <c r="C1122" i="1"/>
  <c r="D1121" i="1"/>
  <c r="C1121" i="1"/>
  <c r="D1120" i="1"/>
  <c r="H1120" i="1" s="1"/>
  <c r="C1120" i="1"/>
  <c r="D1119" i="1"/>
  <c r="H1119" i="1" s="1"/>
  <c r="C1119" i="1"/>
  <c r="D1118" i="1"/>
  <c r="H1118" i="1" s="1"/>
  <c r="C1118" i="1"/>
  <c r="D1117" i="1"/>
  <c r="C1117" i="1"/>
  <c r="D1116" i="1"/>
  <c r="H1116" i="1" s="1"/>
  <c r="C1116" i="1"/>
  <c r="D1115" i="1"/>
  <c r="H1115" i="1" s="1"/>
  <c r="C1115" i="1"/>
  <c r="D1114" i="1"/>
  <c r="H1114" i="1" s="1"/>
  <c r="C1114" i="1"/>
  <c r="D1113" i="1"/>
  <c r="C1113" i="1"/>
  <c r="C1112" i="1"/>
  <c r="D1111" i="1"/>
  <c r="H1111" i="1" s="1"/>
  <c r="C1111" i="1"/>
  <c r="D1110" i="1"/>
  <c r="H1110" i="1" s="1"/>
  <c r="C1110" i="1"/>
  <c r="D1109" i="1"/>
  <c r="C1109" i="1"/>
  <c r="D1108" i="1"/>
  <c r="H1108" i="1" s="1"/>
  <c r="C1108" i="1"/>
  <c r="D1107" i="1"/>
  <c r="H1107" i="1" s="1"/>
  <c r="C1107" i="1"/>
  <c r="G1106" i="1"/>
  <c r="D1106" i="1"/>
  <c r="H1106" i="1" s="1"/>
  <c r="C1106" i="1"/>
  <c r="D1105" i="1"/>
  <c r="C1105" i="1"/>
  <c r="D1104" i="1"/>
  <c r="H1104" i="1" s="1"/>
  <c r="C1104" i="1"/>
  <c r="D1103" i="1"/>
  <c r="H1103" i="1" s="1"/>
  <c r="C1103" i="1"/>
  <c r="D1102" i="1"/>
  <c r="H1102" i="1" s="1"/>
  <c r="C1102" i="1"/>
  <c r="D1101" i="1"/>
  <c r="C1101" i="1"/>
  <c r="D1100" i="1"/>
  <c r="H1100" i="1" s="1"/>
  <c r="C1100" i="1"/>
  <c r="D1099" i="1"/>
  <c r="H1099" i="1" s="1"/>
  <c r="C1099" i="1"/>
  <c r="D1098" i="1"/>
  <c r="C1098" i="1"/>
  <c r="D1097" i="1"/>
  <c r="C1097" i="1"/>
  <c r="D1096" i="1"/>
  <c r="C1096" i="1"/>
  <c r="G1095" i="1"/>
  <c r="D1095" i="1"/>
  <c r="H1095" i="1" s="1"/>
  <c r="C1095" i="1"/>
  <c r="D1094" i="1"/>
  <c r="H1094" i="1" s="1"/>
  <c r="C1094" i="1"/>
  <c r="D1093" i="1"/>
  <c r="C1093" i="1"/>
  <c r="D1092" i="1"/>
  <c r="H1092" i="1" s="1"/>
  <c r="C1092" i="1"/>
  <c r="D1091" i="1"/>
  <c r="H1091" i="1" s="1"/>
  <c r="C1091" i="1"/>
  <c r="G1090" i="1"/>
  <c r="D1090" i="1"/>
  <c r="H1090" i="1" s="1"/>
  <c r="C1090" i="1"/>
  <c r="D1089" i="1"/>
  <c r="C1089" i="1"/>
  <c r="D1088" i="1"/>
  <c r="H1088" i="1" s="1"/>
  <c r="C1088" i="1"/>
  <c r="G1087" i="1"/>
  <c r="D1087" i="1"/>
  <c r="H1087" i="1" s="1"/>
  <c r="C1087" i="1"/>
  <c r="D1086" i="1"/>
  <c r="H1086" i="1" s="1"/>
  <c r="C1086" i="1"/>
  <c r="D1085" i="1"/>
  <c r="C1085" i="1"/>
  <c r="D1084" i="1"/>
  <c r="H1084" i="1" s="1"/>
  <c r="C1084" i="1"/>
  <c r="D1083" i="1"/>
  <c r="H1083" i="1" s="1"/>
  <c r="C1083" i="1"/>
  <c r="D1082" i="1"/>
  <c r="H1082" i="1" s="1"/>
  <c r="C1082" i="1"/>
  <c r="D1081" i="1"/>
  <c r="C1081" i="1"/>
  <c r="D1080" i="1"/>
  <c r="H1080" i="1" s="1"/>
  <c r="C1080" i="1"/>
  <c r="G1079" i="1"/>
  <c r="D1079" i="1"/>
  <c r="H1079" i="1" s="1"/>
  <c r="C1079" i="1"/>
  <c r="D1078" i="1"/>
  <c r="H1078" i="1" s="1"/>
  <c r="C1078" i="1"/>
  <c r="D1077" i="1"/>
  <c r="C1077" i="1"/>
  <c r="D1076" i="1"/>
  <c r="H1076" i="1" s="1"/>
  <c r="C1076" i="1"/>
  <c r="D1075" i="1"/>
  <c r="H1075" i="1" s="1"/>
  <c r="C1075" i="1"/>
  <c r="G1074" i="1"/>
  <c r="D1074" i="1"/>
  <c r="H1074" i="1" s="1"/>
  <c r="C1074" i="1"/>
  <c r="D1073" i="1"/>
  <c r="C1073" i="1"/>
  <c r="D1072" i="1"/>
  <c r="H1072" i="1" s="1"/>
  <c r="C1072" i="1"/>
  <c r="G1071" i="1"/>
  <c r="D1071" i="1"/>
  <c r="H1071" i="1" s="1"/>
  <c r="C1071" i="1"/>
  <c r="D1070" i="1"/>
  <c r="H1070" i="1" s="1"/>
  <c r="C1070" i="1"/>
  <c r="D1069" i="1"/>
  <c r="C1069" i="1"/>
  <c r="D1068" i="1"/>
  <c r="H1068" i="1" s="1"/>
  <c r="C1068" i="1"/>
  <c r="D1067" i="1"/>
  <c r="H1067" i="1" s="1"/>
  <c r="C1067" i="1"/>
  <c r="D1066" i="1"/>
  <c r="H1066" i="1" s="1"/>
  <c r="C1066" i="1"/>
  <c r="C1065" i="1"/>
  <c r="D1064" i="1"/>
  <c r="H1064" i="1" s="1"/>
  <c r="C1064" i="1"/>
  <c r="D1063" i="1"/>
  <c r="H1063" i="1" s="1"/>
  <c r="C1063" i="1"/>
  <c r="G1062" i="1"/>
  <c r="D1062" i="1"/>
  <c r="H1062" i="1" s="1"/>
  <c r="C1062" i="1"/>
  <c r="D1061" i="1"/>
  <c r="C1061" i="1"/>
  <c r="D1060" i="1"/>
  <c r="H1060" i="1" s="1"/>
  <c r="C1060" i="1"/>
  <c r="D1059" i="1"/>
  <c r="H1059" i="1" s="1"/>
  <c r="C1059" i="1"/>
  <c r="D1058" i="1"/>
  <c r="H1058" i="1" s="1"/>
  <c r="C1058" i="1"/>
  <c r="C1057" i="1"/>
  <c r="C1056" i="1"/>
  <c r="G1055" i="1"/>
  <c r="D1055" i="1"/>
  <c r="H1055" i="1" s="1"/>
  <c r="C1055" i="1"/>
  <c r="D1054" i="1"/>
  <c r="H1054" i="1" s="1"/>
  <c r="C1054" i="1"/>
  <c r="D1053" i="1"/>
  <c r="C1053" i="1"/>
  <c r="D1052" i="1"/>
  <c r="H1052" i="1" s="1"/>
  <c r="C1052" i="1"/>
  <c r="D1051" i="1"/>
  <c r="H1051" i="1" s="1"/>
  <c r="C1051" i="1"/>
  <c r="D1050" i="1"/>
  <c r="H1050" i="1" s="1"/>
  <c r="C1050" i="1"/>
  <c r="D1049" i="1"/>
  <c r="C1049" i="1"/>
  <c r="C1048" i="1"/>
  <c r="D1045" i="1"/>
  <c r="G1045" i="1" s="1"/>
  <c r="C1045" i="1"/>
  <c r="H1044" i="1"/>
  <c r="D1044" i="1"/>
  <c r="G1044" i="1" s="1"/>
  <c r="C1044" i="1"/>
  <c r="D1043" i="1"/>
  <c r="G1043" i="1" s="1"/>
  <c r="C1043" i="1"/>
  <c r="D1042" i="1"/>
  <c r="C1042" i="1"/>
  <c r="D1041" i="1"/>
  <c r="C1041" i="1"/>
  <c r="D1040" i="1"/>
  <c r="G1040" i="1" s="1"/>
  <c r="C1040" i="1"/>
  <c r="D1039" i="1"/>
  <c r="G1039" i="1" s="1"/>
  <c r="C1039" i="1"/>
  <c r="H1038" i="1"/>
  <c r="D1038" i="1"/>
  <c r="G1038" i="1" s="1"/>
  <c r="C1038" i="1"/>
  <c r="D1037" i="1"/>
  <c r="G1037" i="1" s="1"/>
  <c r="C1037" i="1"/>
  <c r="D1036" i="1"/>
  <c r="G1036" i="1" s="1"/>
  <c r="C1036" i="1"/>
  <c r="D1035" i="1"/>
  <c r="G1035" i="1" s="1"/>
  <c r="C1035" i="1"/>
  <c r="D1034" i="1"/>
  <c r="G1034" i="1" s="1"/>
  <c r="C1034" i="1"/>
  <c r="D1033" i="1"/>
  <c r="G1033" i="1" s="1"/>
  <c r="C1033" i="1"/>
  <c r="D1032" i="1"/>
  <c r="G1032" i="1" s="1"/>
  <c r="C1032" i="1"/>
  <c r="H1031" i="1"/>
  <c r="D1031" i="1"/>
  <c r="G1031" i="1" s="1"/>
  <c r="C1031" i="1"/>
  <c r="C1030" i="1"/>
  <c r="D1029" i="1"/>
  <c r="G1029" i="1" s="1"/>
  <c r="C1029" i="1"/>
  <c r="H1028" i="1"/>
  <c r="D1028" i="1"/>
  <c r="G1028" i="1" s="1"/>
  <c r="C1028" i="1"/>
  <c r="D1027" i="1"/>
  <c r="G1027" i="1" s="1"/>
  <c r="C1027" i="1"/>
  <c r="D1026" i="1"/>
  <c r="G1026" i="1" s="1"/>
  <c r="C1026" i="1"/>
  <c r="D1025" i="1"/>
  <c r="G1025" i="1" s="1"/>
  <c r="C1025" i="1"/>
  <c r="D1024" i="1"/>
  <c r="G1024" i="1" s="1"/>
  <c r="C1024" i="1"/>
  <c r="C1023" i="1"/>
  <c r="D1022" i="1"/>
  <c r="G1022" i="1" s="1"/>
  <c r="C1022" i="1"/>
  <c r="D1021" i="1"/>
  <c r="G1021" i="1" s="1"/>
  <c r="C1021" i="1"/>
  <c r="H1020" i="1"/>
  <c r="D1020" i="1"/>
  <c r="G1020" i="1" s="1"/>
  <c r="C1020" i="1"/>
  <c r="C1019" i="1"/>
  <c r="D1018" i="1"/>
  <c r="G1018" i="1" s="1"/>
  <c r="C1018" i="1"/>
  <c r="D1017" i="1"/>
  <c r="G1017" i="1" s="1"/>
  <c r="C1017" i="1"/>
  <c r="H1016" i="1"/>
  <c r="D1016" i="1"/>
  <c r="G1016" i="1" s="1"/>
  <c r="C1016" i="1"/>
  <c r="D1015" i="1"/>
  <c r="G1015" i="1" s="1"/>
  <c r="C1015" i="1"/>
  <c r="D1014" i="1"/>
  <c r="G1014" i="1" s="1"/>
  <c r="C1014" i="1"/>
  <c r="C1013" i="1"/>
  <c r="H1012" i="1"/>
  <c r="D1012" i="1"/>
  <c r="C1012" i="1"/>
  <c r="D1011" i="1"/>
  <c r="G1011" i="1" s="1"/>
  <c r="C1011" i="1"/>
  <c r="D1010" i="1"/>
  <c r="G1010" i="1" s="1"/>
  <c r="C1010" i="1"/>
  <c r="H1009" i="1"/>
  <c r="D1009" i="1"/>
  <c r="G1009" i="1" s="1"/>
  <c r="C1009" i="1"/>
  <c r="H1008" i="1"/>
  <c r="D1008" i="1"/>
  <c r="G1008" i="1" s="1"/>
  <c r="C1008" i="1"/>
  <c r="C1007" i="1"/>
  <c r="H1006" i="1"/>
  <c r="D1006" i="1"/>
  <c r="C1006" i="1"/>
  <c r="H1005" i="1"/>
  <c r="D1005" i="1"/>
  <c r="G1005" i="1" s="1"/>
  <c r="C1005" i="1"/>
  <c r="D1004" i="1"/>
  <c r="G1004" i="1" s="1"/>
  <c r="C1004" i="1"/>
  <c r="H1004" i="1" s="1"/>
  <c r="D1003" i="1"/>
  <c r="G1003" i="1" s="1"/>
  <c r="C1003" i="1"/>
  <c r="D1002" i="1"/>
  <c r="G1002" i="1" s="1"/>
  <c r="C1002" i="1"/>
  <c r="D1001" i="1"/>
  <c r="G1001" i="1" s="1"/>
  <c r="C1001" i="1"/>
  <c r="D1000" i="1"/>
  <c r="G1000" i="1" s="1"/>
  <c r="C1000" i="1"/>
  <c r="D999" i="1"/>
  <c r="G999" i="1" s="1"/>
  <c r="C999" i="1"/>
  <c r="H998" i="1"/>
  <c r="D998" i="1"/>
  <c r="G998" i="1" s="1"/>
  <c r="C998" i="1"/>
  <c r="D996" i="1"/>
  <c r="G996" i="1" s="1"/>
  <c r="C996" i="1"/>
  <c r="H996" i="1" s="1"/>
  <c r="H995" i="1"/>
  <c r="D995" i="1"/>
  <c r="G995" i="1" s="1"/>
  <c r="C995" i="1"/>
  <c r="D994" i="1"/>
  <c r="G994" i="1" s="1"/>
  <c r="C994" i="1"/>
  <c r="H993" i="1"/>
  <c r="D993" i="1"/>
  <c r="G993" i="1" s="1"/>
  <c r="C993" i="1"/>
  <c r="H992" i="1"/>
  <c r="D992" i="1"/>
  <c r="G992" i="1" s="1"/>
  <c r="C992" i="1"/>
  <c r="C991" i="1"/>
  <c r="D989" i="1"/>
  <c r="H989" i="1" s="1"/>
  <c r="C989" i="1"/>
  <c r="D988" i="1"/>
  <c r="H988" i="1" s="1"/>
  <c r="C988" i="1"/>
  <c r="D987" i="1"/>
  <c r="C987" i="1"/>
  <c r="H987" i="1" s="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H847" i="1" s="1"/>
  <c r="G846" i="1"/>
  <c r="D846" i="1"/>
  <c r="C846" i="1"/>
  <c r="H846" i="1" s="1"/>
  <c r="D845" i="1"/>
  <c r="G845" i="1" s="1"/>
  <c r="C845" i="1"/>
  <c r="D844" i="1"/>
  <c r="C844" i="1"/>
  <c r="D843" i="1"/>
  <c r="C843" i="1"/>
  <c r="H843" i="1" s="1"/>
  <c r="G842" i="1"/>
  <c r="D842" i="1"/>
  <c r="C842" i="1"/>
  <c r="H842" i="1" s="1"/>
  <c r="D841" i="1"/>
  <c r="G841" i="1" s="1"/>
  <c r="C841" i="1"/>
  <c r="D840" i="1"/>
  <c r="C840" i="1"/>
  <c r="D839" i="1"/>
  <c r="C839" i="1"/>
  <c r="H839" i="1" s="1"/>
  <c r="G838" i="1"/>
  <c r="D838" i="1"/>
  <c r="C838" i="1"/>
  <c r="H838" i="1" s="1"/>
  <c r="D837" i="1"/>
  <c r="G837" i="1" s="1"/>
  <c r="C837" i="1"/>
  <c r="D836" i="1"/>
  <c r="C836" i="1"/>
  <c r="D835" i="1"/>
  <c r="C835" i="1"/>
  <c r="H835" i="1" s="1"/>
  <c r="G834" i="1"/>
  <c r="D834" i="1"/>
  <c r="C834" i="1"/>
  <c r="H834" i="1" s="1"/>
  <c r="D833" i="1"/>
  <c r="G833" i="1" s="1"/>
  <c r="C833" i="1"/>
  <c r="D832" i="1"/>
  <c r="C832" i="1"/>
  <c r="D831" i="1"/>
  <c r="C831" i="1"/>
  <c r="H831" i="1" s="1"/>
  <c r="G830" i="1"/>
  <c r="D830" i="1"/>
  <c r="C830" i="1"/>
  <c r="H830" i="1" s="1"/>
  <c r="D829" i="1"/>
  <c r="G829" i="1" s="1"/>
  <c r="C829" i="1"/>
  <c r="D828" i="1"/>
  <c r="C828" i="1"/>
  <c r="D827" i="1"/>
  <c r="C827" i="1"/>
  <c r="H827" i="1" s="1"/>
  <c r="G826" i="1"/>
  <c r="D826" i="1"/>
  <c r="C826" i="1"/>
  <c r="H826" i="1" s="1"/>
  <c r="D825" i="1"/>
  <c r="G825" i="1" s="1"/>
  <c r="C825" i="1"/>
  <c r="D824" i="1"/>
  <c r="C824" i="1"/>
  <c r="D823" i="1"/>
  <c r="C823" i="1"/>
  <c r="H823" i="1" s="1"/>
  <c r="G822" i="1"/>
  <c r="D822" i="1"/>
  <c r="C822" i="1"/>
  <c r="H822" i="1" s="1"/>
  <c r="D821" i="1"/>
  <c r="G821" i="1" s="1"/>
  <c r="C821" i="1"/>
  <c r="D820" i="1"/>
  <c r="C820" i="1"/>
  <c r="D819" i="1"/>
  <c r="C819" i="1"/>
  <c r="H819" i="1" s="1"/>
  <c r="G818" i="1"/>
  <c r="D818" i="1"/>
  <c r="C818" i="1"/>
  <c r="H818" i="1" s="1"/>
  <c r="D817" i="1"/>
  <c r="G817" i="1" s="1"/>
  <c r="C817" i="1"/>
  <c r="D816" i="1"/>
  <c r="C816" i="1"/>
  <c r="D815" i="1"/>
  <c r="C815" i="1"/>
  <c r="H815" i="1" s="1"/>
  <c r="G814" i="1"/>
  <c r="D814" i="1"/>
  <c r="C814" i="1"/>
  <c r="H814" i="1" s="1"/>
  <c r="D813" i="1"/>
  <c r="G813" i="1" s="1"/>
  <c r="C813" i="1"/>
  <c r="D812" i="1"/>
  <c r="C812" i="1"/>
  <c r="D811" i="1"/>
  <c r="C811" i="1"/>
  <c r="H811" i="1" s="1"/>
  <c r="G810" i="1"/>
  <c r="D810" i="1"/>
  <c r="C810" i="1"/>
  <c r="H810" i="1" s="1"/>
  <c r="D809" i="1"/>
  <c r="G809" i="1" s="1"/>
  <c r="C809" i="1"/>
  <c r="D808" i="1"/>
  <c r="C808" i="1"/>
  <c r="D807" i="1"/>
  <c r="C807" i="1"/>
  <c r="H807" i="1" s="1"/>
  <c r="G806" i="1"/>
  <c r="D806" i="1"/>
  <c r="C806" i="1"/>
  <c r="H806" i="1" s="1"/>
  <c r="D805" i="1"/>
  <c r="G805" i="1" s="1"/>
  <c r="C805" i="1"/>
  <c r="D804" i="1"/>
  <c r="C804" i="1"/>
  <c r="D803" i="1"/>
  <c r="C803" i="1"/>
  <c r="H803" i="1" s="1"/>
  <c r="G802" i="1"/>
  <c r="D802" i="1"/>
  <c r="C802" i="1"/>
  <c r="H802" i="1" s="1"/>
  <c r="D801" i="1"/>
  <c r="G801" i="1" s="1"/>
  <c r="C801" i="1"/>
  <c r="D800" i="1"/>
  <c r="C800" i="1"/>
  <c r="D799" i="1"/>
  <c r="C799" i="1"/>
  <c r="H799" i="1" s="1"/>
  <c r="G798" i="1"/>
  <c r="D798" i="1"/>
  <c r="C798" i="1"/>
  <c r="H798" i="1" s="1"/>
  <c r="D797" i="1"/>
  <c r="G797" i="1" s="1"/>
  <c r="C797" i="1"/>
  <c r="D796" i="1"/>
  <c r="C796" i="1"/>
  <c r="D795" i="1"/>
  <c r="C795" i="1"/>
  <c r="H795" i="1" s="1"/>
  <c r="G794" i="1"/>
  <c r="D794" i="1"/>
  <c r="C794" i="1"/>
  <c r="H794" i="1" s="1"/>
  <c r="D793" i="1"/>
  <c r="G793" i="1" s="1"/>
  <c r="C793" i="1"/>
  <c r="D792" i="1"/>
  <c r="C792" i="1"/>
  <c r="D791" i="1"/>
  <c r="C791" i="1"/>
  <c r="H791" i="1" s="1"/>
  <c r="G790" i="1"/>
  <c r="D790" i="1"/>
  <c r="C790" i="1"/>
  <c r="H790" i="1" s="1"/>
  <c r="D789" i="1"/>
  <c r="G789" i="1" s="1"/>
  <c r="C789" i="1"/>
  <c r="D788" i="1"/>
  <c r="C788" i="1"/>
  <c r="D787" i="1"/>
  <c r="C787" i="1"/>
  <c r="H787" i="1" s="1"/>
  <c r="G786" i="1"/>
  <c r="D786" i="1"/>
  <c r="C786" i="1"/>
  <c r="H786" i="1" s="1"/>
  <c r="D785" i="1"/>
  <c r="G785" i="1" s="1"/>
  <c r="C785" i="1"/>
  <c r="D784" i="1"/>
  <c r="C784" i="1"/>
  <c r="D783" i="1"/>
  <c r="C783" i="1"/>
  <c r="H783" i="1" s="1"/>
  <c r="G782" i="1"/>
  <c r="D782" i="1"/>
  <c r="C782" i="1"/>
  <c r="H782" i="1" s="1"/>
  <c r="D781" i="1"/>
  <c r="G781" i="1" s="1"/>
  <c r="C781" i="1"/>
  <c r="D780" i="1"/>
  <c r="C780" i="1"/>
  <c r="D779" i="1"/>
  <c r="C779" i="1"/>
  <c r="H779" i="1" s="1"/>
  <c r="G778" i="1"/>
  <c r="D778" i="1"/>
  <c r="C778" i="1"/>
  <c r="H778" i="1" s="1"/>
  <c r="D777" i="1"/>
  <c r="G777" i="1" s="1"/>
  <c r="C777" i="1"/>
  <c r="D776" i="1"/>
  <c r="C776" i="1"/>
  <c r="D775" i="1"/>
  <c r="C775" i="1"/>
  <c r="H775" i="1" s="1"/>
  <c r="G774" i="1"/>
  <c r="D774" i="1"/>
  <c r="C774" i="1"/>
  <c r="H774" i="1" s="1"/>
  <c r="D773" i="1"/>
  <c r="G773" i="1" s="1"/>
  <c r="C773" i="1"/>
  <c r="D772" i="1"/>
  <c r="C772" i="1"/>
  <c r="D771" i="1"/>
  <c r="C771" i="1"/>
  <c r="H771" i="1" s="1"/>
  <c r="G770" i="1"/>
  <c r="D770" i="1"/>
  <c r="C770" i="1"/>
  <c r="H770" i="1" s="1"/>
  <c r="D769" i="1"/>
  <c r="G769" i="1" s="1"/>
  <c r="C769" i="1"/>
  <c r="D768" i="1"/>
  <c r="C768" i="1"/>
  <c r="D767" i="1"/>
  <c r="C767" i="1"/>
  <c r="H767" i="1" s="1"/>
  <c r="G766" i="1"/>
  <c r="D766" i="1"/>
  <c r="C766" i="1"/>
  <c r="H766" i="1" s="1"/>
  <c r="D765" i="1"/>
  <c r="G765" i="1" s="1"/>
  <c r="C765" i="1"/>
  <c r="D764" i="1"/>
  <c r="C764" i="1"/>
  <c r="D763" i="1"/>
  <c r="C763" i="1"/>
  <c r="H763" i="1" s="1"/>
  <c r="G762" i="1"/>
  <c r="D762" i="1"/>
  <c r="C762" i="1"/>
  <c r="H762" i="1" s="1"/>
  <c r="D761" i="1"/>
  <c r="G761" i="1" s="1"/>
  <c r="C761" i="1"/>
  <c r="D760" i="1"/>
  <c r="C760" i="1"/>
  <c r="D759" i="1"/>
  <c r="C759" i="1"/>
  <c r="H759" i="1" s="1"/>
  <c r="G758" i="1"/>
  <c r="D758" i="1"/>
  <c r="C758" i="1"/>
  <c r="H758" i="1" s="1"/>
  <c r="D757" i="1"/>
  <c r="G757" i="1" s="1"/>
  <c r="C757" i="1"/>
  <c r="D756" i="1"/>
  <c r="C756" i="1"/>
  <c r="D755" i="1"/>
  <c r="C755" i="1"/>
  <c r="H755" i="1" s="1"/>
  <c r="G754" i="1"/>
  <c r="D754" i="1"/>
  <c r="C754" i="1"/>
  <c r="H754" i="1" s="1"/>
  <c r="D753" i="1"/>
  <c r="G753" i="1" s="1"/>
  <c r="C753" i="1"/>
  <c r="D752" i="1"/>
  <c r="C752" i="1"/>
  <c r="D751" i="1"/>
  <c r="C751" i="1"/>
  <c r="H751" i="1" s="1"/>
  <c r="G750" i="1"/>
  <c r="D750" i="1"/>
  <c r="C750" i="1"/>
  <c r="H750" i="1" s="1"/>
  <c r="D749" i="1"/>
  <c r="G749" i="1" s="1"/>
  <c r="C749" i="1"/>
  <c r="D748" i="1"/>
  <c r="C748" i="1"/>
  <c r="D747" i="1"/>
  <c r="C747" i="1"/>
  <c r="H747" i="1" s="1"/>
  <c r="G746" i="1"/>
  <c r="D746" i="1"/>
  <c r="C746" i="1"/>
  <c r="H746" i="1" s="1"/>
  <c r="D745" i="1"/>
  <c r="G745" i="1" s="1"/>
  <c r="C745" i="1"/>
  <c r="D744" i="1"/>
  <c r="C744" i="1"/>
  <c r="D743" i="1"/>
  <c r="C743" i="1"/>
  <c r="H743" i="1" s="1"/>
  <c r="G742" i="1"/>
  <c r="D742" i="1"/>
  <c r="C742" i="1"/>
  <c r="H742" i="1" s="1"/>
  <c r="D741" i="1"/>
  <c r="G741" i="1" s="1"/>
  <c r="C741" i="1"/>
  <c r="D740" i="1"/>
  <c r="C740" i="1"/>
  <c r="D739" i="1"/>
  <c r="C739" i="1"/>
  <c r="H739" i="1" s="1"/>
  <c r="G738" i="1"/>
  <c r="D738" i="1"/>
  <c r="C738" i="1"/>
  <c r="H738" i="1" s="1"/>
  <c r="D737" i="1"/>
  <c r="G737" i="1" s="1"/>
  <c r="C737" i="1"/>
  <c r="D736" i="1"/>
  <c r="C736" i="1"/>
  <c r="D735" i="1"/>
  <c r="C735" i="1"/>
  <c r="H735" i="1" s="1"/>
  <c r="G734" i="1"/>
  <c r="D734" i="1"/>
  <c r="C734" i="1"/>
  <c r="H734" i="1" s="1"/>
  <c r="D733" i="1"/>
  <c r="G733" i="1" s="1"/>
  <c r="C733" i="1"/>
  <c r="D732" i="1"/>
  <c r="C732" i="1"/>
  <c r="D731" i="1"/>
  <c r="C731" i="1"/>
  <c r="H731" i="1" s="1"/>
  <c r="G730" i="1"/>
  <c r="D730" i="1"/>
  <c r="C730" i="1"/>
  <c r="H730" i="1" s="1"/>
  <c r="D729" i="1"/>
  <c r="G729" i="1" s="1"/>
  <c r="C729" i="1"/>
  <c r="D728" i="1"/>
  <c r="C728" i="1"/>
  <c r="D727" i="1"/>
  <c r="C727" i="1"/>
  <c r="H727" i="1" s="1"/>
  <c r="G726" i="1"/>
  <c r="D726" i="1"/>
  <c r="C726" i="1"/>
  <c r="H726" i="1" s="1"/>
  <c r="D725" i="1"/>
  <c r="G725" i="1" s="1"/>
  <c r="C725" i="1"/>
  <c r="D724" i="1"/>
  <c r="C724" i="1"/>
  <c r="D723" i="1"/>
  <c r="C723" i="1"/>
  <c r="H723" i="1" s="1"/>
  <c r="G722" i="1"/>
  <c r="D722" i="1"/>
  <c r="C722" i="1"/>
  <c r="H722" i="1" s="1"/>
  <c r="D721" i="1"/>
  <c r="G721" i="1" s="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H453" i="1" s="1"/>
  <c r="C453" i="1"/>
  <c r="D452" i="1"/>
  <c r="H452" i="1" s="1"/>
  <c r="C452" i="1"/>
  <c r="D451" i="1"/>
  <c r="H451" i="1" s="1"/>
  <c r="C451" i="1"/>
  <c r="D450" i="1"/>
  <c r="H450" i="1" s="1"/>
  <c r="C450" i="1"/>
  <c r="D449" i="1"/>
  <c r="H449" i="1" s="1"/>
  <c r="C449" i="1"/>
  <c r="G448" i="1"/>
  <c r="D448" i="1"/>
  <c r="H448" i="1" s="1"/>
  <c r="C448" i="1"/>
  <c r="D447" i="1"/>
  <c r="H447" i="1" s="1"/>
  <c r="C447" i="1"/>
  <c r="D446" i="1"/>
  <c r="G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D413" i="1"/>
  <c r="H413" i="1" s="1"/>
  <c r="C413" i="1"/>
  <c r="C412" i="1"/>
  <c r="C411" i="1"/>
  <c r="H406" i="1"/>
  <c r="G406" i="1"/>
  <c r="D406" i="1"/>
  <c r="C406" i="1"/>
  <c r="D405" i="1"/>
  <c r="H405" i="1" s="1"/>
  <c r="C405" i="1"/>
  <c r="H404" i="1"/>
  <c r="G404" i="1"/>
  <c r="D404" i="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4" i="1"/>
  <c r="G344" i="1" s="1"/>
  <c r="C344" i="1"/>
  <c r="D343" i="1"/>
  <c r="H343" i="1" s="1"/>
  <c r="C343" i="1"/>
  <c r="D342" i="1"/>
  <c r="G342" i="1" s="1"/>
  <c r="C342" i="1"/>
  <c r="D341" i="1"/>
  <c r="H341" i="1" s="1"/>
  <c r="C341" i="1"/>
  <c r="D340" i="1"/>
  <c r="G340" i="1" s="1"/>
  <c r="C340" i="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C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D292" i="1"/>
  <c r="H292" i="1" s="1"/>
  <c r="C292" i="1"/>
  <c r="D291" i="1"/>
  <c r="H291" i="1" s="1"/>
  <c r="C291" i="1"/>
  <c r="G290" i="1"/>
  <c r="D290" i="1"/>
  <c r="H290" i="1" s="1"/>
  <c r="C290" i="1"/>
  <c r="H289" i="1"/>
  <c r="D289" i="1"/>
  <c r="G289" i="1" s="1"/>
  <c r="C289" i="1"/>
  <c r="D288" i="1"/>
  <c r="G288" i="1" s="1"/>
  <c r="C288" i="1"/>
  <c r="H284" i="1"/>
  <c r="D284" i="1"/>
  <c r="G284" i="1" s="1"/>
  <c r="C284" i="1"/>
  <c r="H283" i="1"/>
  <c r="D283" i="1"/>
  <c r="G283" i="1" s="1"/>
  <c r="C283" i="1"/>
  <c r="H282" i="1"/>
  <c r="D282" i="1"/>
  <c r="G282" i="1" s="1"/>
  <c r="C282" i="1"/>
  <c r="H281" i="1"/>
  <c r="D281" i="1"/>
  <c r="G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G273" i="1"/>
  <c r="D273" i="1"/>
  <c r="H273" i="1" s="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D219" i="1"/>
  <c r="H219" i="1" s="1"/>
  <c r="C219" i="1"/>
  <c r="D218" i="1"/>
  <c r="G218" i="1" s="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H212" i="1" s="1"/>
  <c r="D211" i="1"/>
  <c r="G211" i="1" s="1"/>
  <c r="C211" i="1"/>
  <c r="H211" i="1" s="1"/>
  <c r="D210" i="1"/>
  <c r="G210" i="1" s="1"/>
  <c r="C210" i="1"/>
  <c r="H210" i="1" s="1"/>
  <c r="D209" i="1"/>
  <c r="G209" i="1" s="1"/>
  <c r="C209" i="1"/>
  <c r="D208" i="1"/>
  <c r="G208" i="1" s="1"/>
  <c r="C208" i="1"/>
  <c r="H208" i="1" s="1"/>
  <c r="D207" i="1"/>
  <c r="G207" i="1" s="1"/>
  <c r="C207" i="1"/>
  <c r="C206" i="1"/>
  <c r="D205" i="1"/>
  <c r="G205" i="1" s="1"/>
  <c r="C205" i="1"/>
  <c r="H205" i="1" s="1"/>
  <c r="D204" i="1"/>
  <c r="G204" i="1" s="1"/>
  <c r="C204" i="1"/>
  <c r="H204" i="1" s="1"/>
  <c r="D203" i="1"/>
  <c r="G203" i="1" s="1"/>
  <c r="C203" i="1"/>
  <c r="H203" i="1" s="1"/>
  <c r="D202" i="1"/>
  <c r="G202" i="1" s="1"/>
  <c r="C202" i="1"/>
  <c r="H202" i="1" s="1"/>
  <c r="D201" i="1"/>
  <c r="G201" i="1" s="1"/>
  <c r="C201" i="1"/>
  <c r="H201" i="1" s="1"/>
  <c r="D200" i="1"/>
  <c r="G200" i="1" s="1"/>
  <c r="C200" i="1"/>
  <c r="H200" i="1" s="1"/>
  <c r="D199" i="1"/>
  <c r="G199" i="1" s="1"/>
  <c r="C199" i="1"/>
  <c r="H199" i="1" s="1"/>
  <c r="D198" i="1"/>
  <c r="G198" i="1" s="1"/>
  <c r="C198" i="1"/>
  <c r="H198" i="1" s="1"/>
  <c r="D197" i="1"/>
  <c r="G197" i="1" s="1"/>
  <c r="C197" i="1"/>
  <c r="H197" i="1" s="1"/>
  <c r="D196" i="1"/>
  <c r="G196" i="1" s="1"/>
  <c r="C196" i="1"/>
  <c r="H196" i="1" s="1"/>
  <c r="D195" i="1"/>
  <c r="G195" i="1" s="1"/>
  <c r="C195" i="1"/>
  <c r="H195" i="1" s="1"/>
  <c r="D194" i="1"/>
  <c r="G194" i="1" s="1"/>
  <c r="C194" i="1"/>
  <c r="H194" i="1" s="1"/>
  <c r="D193" i="1"/>
  <c r="G193" i="1" s="1"/>
  <c r="C193" i="1"/>
  <c r="H193" i="1" s="1"/>
  <c r="D191" i="1"/>
  <c r="G191" i="1" s="1"/>
  <c r="C191" i="1"/>
  <c r="D190" i="1"/>
  <c r="G190" i="1" s="1"/>
  <c r="C190" i="1"/>
  <c r="D189" i="1"/>
  <c r="G189" i="1" s="1"/>
  <c r="C189" i="1"/>
  <c r="D188" i="1"/>
  <c r="G188" i="1" s="1"/>
  <c r="C188" i="1"/>
  <c r="D187" i="1"/>
  <c r="G187" i="1" s="1"/>
  <c r="C187" i="1"/>
  <c r="D186" i="1"/>
  <c r="G186" i="1" s="1"/>
  <c r="C186" i="1"/>
  <c r="H186" i="1" s="1"/>
  <c r="D185" i="1"/>
  <c r="G185" i="1" s="1"/>
  <c r="C185" i="1"/>
  <c r="H185" i="1" s="1"/>
  <c r="C184" i="1"/>
  <c r="D183" i="1"/>
  <c r="G183" i="1" s="1"/>
  <c r="C183" i="1"/>
  <c r="H183" i="1" s="1"/>
  <c r="D182" i="1"/>
  <c r="G182" i="1" s="1"/>
  <c r="C182" i="1"/>
  <c r="H182" i="1" s="1"/>
  <c r="D181" i="1"/>
  <c r="G181" i="1" s="1"/>
  <c r="C181" i="1"/>
  <c r="H181" i="1" s="1"/>
  <c r="D180" i="1"/>
  <c r="G180" i="1" s="1"/>
  <c r="C180" i="1"/>
  <c r="D179" i="1"/>
  <c r="G179" i="1" s="1"/>
  <c r="C179" i="1"/>
  <c r="D178" i="1"/>
  <c r="G178" i="1" s="1"/>
  <c r="C178" i="1"/>
  <c r="H178" i="1" s="1"/>
  <c r="D177" i="1"/>
  <c r="G177" i="1" s="1"/>
  <c r="C177" i="1"/>
  <c r="D176" i="1"/>
  <c r="G176" i="1" s="1"/>
  <c r="C176" i="1"/>
  <c r="H176" i="1" s="1"/>
  <c r="D175" i="1"/>
  <c r="G175" i="1" s="1"/>
  <c r="C175" i="1"/>
  <c r="D174" i="1"/>
  <c r="G174" i="1" s="1"/>
  <c r="C174" i="1"/>
  <c r="H174" i="1" s="1"/>
  <c r="C173" i="1"/>
  <c r="D172" i="1"/>
  <c r="G172" i="1" s="1"/>
  <c r="C172" i="1"/>
  <c r="H172" i="1" s="1"/>
  <c r="D171" i="1"/>
  <c r="G171" i="1" s="1"/>
  <c r="C171" i="1"/>
  <c r="H171" i="1" s="1"/>
  <c r="D170" i="1"/>
  <c r="G170" i="1" s="1"/>
  <c r="C170" i="1"/>
  <c r="H170" i="1" s="1"/>
  <c r="D169" i="1"/>
  <c r="G169" i="1" s="1"/>
  <c r="C169" i="1"/>
  <c r="H169" i="1" s="1"/>
  <c r="D168" i="1"/>
  <c r="G168" i="1" s="1"/>
  <c r="C168" i="1"/>
  <c r="H168" i="1" s="1"/>
  <c r="D167" i="1"/>
  <c r="G167" i="1" s="1"/>
  <c r="C167" i="1"/>
  <c r="D166" i="1"/>
  <c r="G166" i="1" s="1"/>
  <c r="C166" i="1"/>
  <c r="H166" i="1" s="1"/>
  <c r="C165" i="1"/>
  <c r="D164" i="1"/>
  <c r="G164" i="1" s="1"/>
  <c r="C164" i="1"/>
  <c r="H164" i="1" s="1"/>
  <c r="D163" i="1"/>
  <c r="G163" i="1" s="1"/>
  <c r="C163" i="1"/>
  <c r="H163" i="1" s="1"/>
  <c r="D162" i="1"/>
  <c r="G162" i="1" s="1"/>
  <c r="C162" i="1"/>
  <c r="H162" i="1" s="1"/>
  <c r="D161" i="1"/>
  <c r="G161" i="1" s="1"/>
  <c r="C161" i="1"/>
  <c r="D160" i="1"/>
  <c r="G160" i="1" s="1"/>
  <c r="C160" i="1"/>
  <c r="D158" i="1"/>
  <c r="G158" i="1" s="1"/>
  <c r="C158" i="1"/>
  <c r="H158" i="1" s="1"/>
  <c r="D157" i="1"/>
  <c r="G157" i="1" s="1"/>
  <c r="C157" i="1"/>
  <c r="D156" i="1"/>
  <c r="G156" i="1" s="1"/>
  <c r="C156" i="1"/>
  <c r="H156" i="1" s="1"/>
  <c r="C155" i="1"/>
  <c r="D154" i="1"/>
  <c r="G154" i="1" s="1"/>
  <c r="C154" i="1"/>
  <c r="H154" i="1" s="1"/>
  <c r="D153" i="1"/>
  <c r="G153" i="1" s="1"/>
  <c r="C153" i="1"/>
  <c r="D152" i="1"/>
  <c r="G152" i="1" s="1"/>
  <c r="C152" i="1"/>
  <c r="H152" i="1" s="1"/>
  <c r="D151" i="1"/>
  <c r="G151" i="1" s="1"/>
  <c r="C151" i="1"/>
  <c r="H151" i="1" s="1"/>
  <c r="D150" i="1"/>
  <c r="G150" i="1" s="1"/>
  <c r="C150" i="1"/>
  <c r="H150" i="1" s="1"/>
  <c r="D149" i="1"/>
  <c r="G149" i="1" s="1"/>
  <c r="C149" i="1"/>
  <c r="D146" i="1"/>
  <c r="G146" i="1" s="1"/>
  <c r="C146" i="1"/>
  <c r="D145" i="1"/>
  <c r="G145" i="1" s="1"/>
  <c r="C145" i="1"/>
  <c r="H145" i="1" s="1"/>
  <c r="D144" i="1"/>
  <c r="G144" i="1" s="1"/>
  <c r="C144" i="1"/>
  <c r="H144" i="1" s="1"/>
  <c r="D143" i="1"/>
  <c r="G143" i="1" s="1"/>
  <c r="C143" i="1"/>
  <c r="H143" i="1" s="1"/>
  <c r="D142" i="1"/>
  <c r="G142" i="1" s="1"/>
  <c r="C142" i="1"/>
  <c r="H142" i="1" s="1"/>
  <c r="D141" i="1"/>
  <c r="G141" i="1" s="1"/>
  <c r="C141" i="1"/>
  <c r="H141" i="1" s="1"/>
  <c r="D140" i="1"/>
  <c r="G140" i="1" s="1"/>
  <c r="C140" i="1"/>
  <c r="H140" i="1" s="1"/>
  <c r="D139" i="1"/>
  <c r="G139" i="1" s="1"/>
  <c r="C139" i="1"/>
  <c r="H139" i="1" s="1"/>
  <c r="D138" i="1"/>
  <c r="G138" i="1" s="1"/>
  <c r="C138" i="1"/>
  <c r="H138" i="1" s="1"/>
  <c r="D137" i="1"/>
  <c r="G137" i="1" s="1"/>
  <c r="C137" i="1"/>
  <c r="H137" i="1" s="1"/>
  <c r="D136" i="1"/>
  <c r="G136" i="1" s="1"/>
  <c r="C136" i="1"/>
  <c r="H136" i="1" s="1"/>
  <c r="D135" i="1"/>
  <c r="D134" i="1"/>
  <c r="G134" i="1" s="1"/>
  <c r="C134" i="1"/>
  <c r="H134" i="1" s="1"/>
  <c r="D133" i="1"/>
  <c r="G133" i="1" s="1"/>
  <c r="C133" i="1"/>
  <c r="H133" i="1" s="1"/>
  <c r="D132" i="1"/>
  <c r="G132" i="1" s="1"/>
  <c r="C132" i="1"/>
  <c r="H132" i="1" s="1"/>
  <c r="D131" i="1"/>
  <c r="G131" i="1" s="1"/>
  <c r="C131" i="1"/>
  <c r="H131" i="1" s="1"/>
  <c r="D130" i="1"/>
  <c r="G130" i="1" s="1"/>
  <c r="C130" i="1"/>
  <c r="H130" i="1" s="1"/>
  <c r="C129" i="1"/>
  <c r="D128" i="1"/>
  <c r="G128" i="1" s="1"/>
  <c r="C128" i="1"/>
  <c r="H128" i="1" s="1"/>
  <c r="D127" i="1"/>
  <c r="G127" i="1" s="1"/>
  <c r="C127" i="1"/>
  <c r="H127" i="1" s="1"/>
  <c r="D126" i="1"/>
  <c r="G126" i="1" s="1"/>
  <c r="C126" i="1"/>
  <c r="H126" i="1" s="1"/>
  <c r="D125" i="1"/>
  <c r="G125" i="1" s="1"/>
  <c r="C125" i="1"/>
  <c r="H125" i="1" s="1"/>
  <c r="C124" i="1"/>
  <c r="D123" i="1"/>
  <c r="G123" i="1" s="1"/>
  <c r="C123" i="1"/>
  <c r="D122" i="1"/>
  <c r="G122" i="1" s="1"/>
  <c r="C122" i="1"/>
  <c r="H122" i="1" s="1"/>
  <c r="D121" i="1"/>
  <c r="G121" i="1" s="1"/>
  <c r="C121" i="1"/>
  <c r="D119" i="1"/>
  <c r="G119" i="1" s="1"/>
  <c r="C119" i="1"/>
  <c r="H119" i="1" s="1"/>
  <c r="D118" i="1"/>
  <c r="G118" i="1" s="1"/>
  <c r="C118" i="1"/>
  <c r="H118" i="1" s="1"/>
  <c r="D117" i="1"/>
  <c r="G117" i="1" s="1"/>
  <c r="C117" i="1"/>
  <c r="H117" i="1" s="1"/>
  <c r="D116" i="1"/>
  <c r="G116" i="1" s="1"/>
  <c r="C116" i="1"/>
  <c r="H116" i="1" s="1"/>
  <c r="D115" i="1"/>
  <c r="G115" i="1" s="1"/>
  <c r="C115" i="1"/>
  <c r="H115" i="1" s="1"/>
  <c r="D114" i="1"/>
  <c r="G114" i="1" s="1"/>
  <c r="C114" i="1"/>
  <c r="H114" i="1" s="1"/>
  <c r="D113" i="1"/>
  <c r="G113" i="1" s="1"/>
  <c r="C113" i="1"/>
  <c r="H113" i="1" s="1"/>
  <c r="D112" i="1"/>
  <c r="G112" i="1" s="1"/>
  <c r="C112" i="1"/>
  <c r="H112" i="1" s="1"/>
  <c r="D111" i="1"/>
  <c r="G111" i="1" s="1"/>
  <c r="C111" i="1"/>
  <c r="H111" i="1" s="1"/>
  <c r="D110" i="1"/>
  <c r="G110" i="1" s="1"/>
  <c r="C110" i="1"/>
  <c r="H110" i="1" s="1"/>
  <c r="D109" i="1"/>
  <c r="G109" i="1" s="1"/>
  <c r="C109" i="1"/>
  <c r="H109" i="1" s="1"/>
  <c r="C108" i="1"/>
  <c r="D107" i="1"/>
  <c r="G107" i="1" s="1"/>
  <c r="C107" i="1"/>
  <c r="H107" i="1" s="1"/>
  <c r="D106" i="1"/>
  <c r="G106" i="1" s="1"/>
  <c r="C106" i="1"/>
  <c r="H106" i="1" s="1"/>
  <c r="D105" i="1"/>
  <c r="G105" i="1" s="1"/>
  <c r="C105" i="1"/>
  <c r="H105" i="1" s="1"/>
  <c r="D104" i="1"/>
  <c r="G104" i="1" s="1"/>
  <c r="C104" i="1"/>
  <c r="H104" i="1" s="1"/>
  <c r="D103" i="1"/>
  <c r="G103" i="1" s="1"/>
  <c r="C103" i="1"/>
  <c r="H103" i="1" s="1"/>
  <c r="C102" i="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H86" i="1" s="1"/>
  <c r="D85" i="1"/>
  <c r="G85" i="1" s="1"/>
  <c r="C85" i="1"/>
  <c r="H85" i="1" s="1"/>
  <c r="D84" i="1"/>
  <c r="G84" i="1" s="1"/>
  <c r="C84" i="1"/>
  <c r="H84" i="1" s="1"/>
  <c r="D83" i="1"/>
  <c r="G83" i="1" s="1"/>
  <c r="C83" i="1"/>
  <c r="H83" i="1" s="1"/>
  <c r="D82" i="1"/>
  <c r="G82" i="1" s="1"/>
  <c r="C82" i="1"/>
  <c r="D81" i="1"/>
  <c r="G81" i="1" s="1"/>
  <c r="C81" i="1"/>
  <c r="D80" i="1"/>
  <c r="G80" i="1" s="1"/>
  <c r="C80" i="1"/>
  <c r="D79" i="1"/>
  <c r="G79" i="1" s="1"/>
  <c r="C79" i="1"/>
  <c r="C78" i="1"/>
  <c r="D77" i="1"/>
  <c r="G77" i="1" s="1"/>
  <c r="C77" i="1"/>
  <c r="D76" i="1"/>
  <c r="G76" i="1" s="1"/>
  <c r="C76" i="1"/>
  <c r="D75" i="1"/>
  <c r="G75" i="1" s="1"/>
  <c r="C75" i="1"/>
  <c r="D74" i="1"/>
  <c r="G74" i="1" s="1"/>
  <c r="C74" i="1"/>
  <c r="D73" i="1"/>
  <c r="G73" i="1" s="1"/>
  <c r="C73" i="1"/>
  <c r="D72" i="1"/>
  <c r="G72" i="1" s="1"/>
  <c r="C72" i="1"/>
  <c r="H72" i="1" s="1"/>
  <c r="D71" i="1"/>
  <c r="G71" i="1" s="1"/>
  <c r="C71" i="1"/>
  <c r="H71" i="1" s="1"/>
  <c r="D70" i="1"/>
  <c r="G70" i="1" s="1"/>
  <c r="C70" i="1"/>
  <c r="H70" i="1" s="1"/>
  <c r="D69" i="1"/>
  <c r="G69" i="1" s="1"/>
  <c r="C69" i="1"/>
  <c r="H69" i="1" s="1"/>
  <c r="D68" i="1"/>
  <c r="G68" i="1" s="1"/>
  <c r="C68" i="1"/>
  <c r="H68" i="1" s="1"/>
  <c r="D67" i="1"/>
  <c r="G67" i="1" s="1"/>
  <c r="C67" i="1"/>
  <c r="H67" i="1" s="1"/>
  <c r="D66" i="1"/>
  <c r="G66" i="1" s="1"/>
  <c r="C66" i="1"/>
  <c r="H66" i="1" s="1"/>
  <c r="D65" i="1"/>
  <c r="G65" i="1" s="1"/>
  <c r="C65" i="1"/>
  <c r="H65" i="1" s="1"/>
  <c r="D64" i="1"/>
  <c r="G64" i="1" s="1"/>
  <c r="C64" i="1"/>
  <c r="H64" i="1" s="1"/>
  <c r="D63" i="1"/>
  <c r="G63" i="1" s="1"/>
  <c r="C63" i="1"/>
  <c r="H63" i="1" s="1"/>
  <c r="D62" i="1"/>
  <c r="G62" i="1" s="1"/>
  <c r="C62" i="1"/>
  <c r="H62" i="1" s="1"/>
  <c r="D61" i="1"/>
  <c r="G61" i="1" s="1"/>
  <c r="C61" i="1"/>
  <c r="H61" i="1" s="1"/>
  <c r="D60" i="1"/>
  <c r="G60" i="1" s="1"/>
  <c r="C60" i="1"/>
  <c r="H60" i="1" s="1"/>
  <c r="D59" i="1"/>
  <c r="G59" i="1" s="1"/>
  <c r="C59" i="1"/>
  <c r="D58" i="1"/>
  <c r="G58" i="1" s="1"/>
  <c r="C58" i="1"/>
  <c r="H58" i="1" s="1"/>
  <c r="D57" i="1"/>
  <c r="G57" i="1" s="1"/>
  <c r="C57" i="1"/>
  <c r="H57" i="1" s="1"/>
  <c r="D56" i="1"/>
  <c r="G56" i="1" s="1"/>
  <c r="C56" i="1"/>
  <c r="H56" i="1" s="1"/>
  <c r="D55" i="1"/>
  <c r="G55" i="1" s="1"/>
  <c r="C55" i="1"/>
  <c r="H55" i="1" s="1"/>
  <c r="D54" i="1"/>
  <c r="G54" i="1" s="1"/>
  <c r="C54" i="1"/>
  <c r="H54" i="1" s="1"/>
  <c r="D53" i="1"/>
  <c r="G53" i="1" s="1"/>
  <c r="C53" i="1"/>
  <c r="D52" i="1"/>
  <c r="G52" i="1" s="1"/>
  <c r="C52" i="1"/>
  <c r="H52" i="1" s="1"/>
  <c r="D51" i="1"/>
  <c r="G51" i="1" s="1"/>
  <c r="C51" i="1"/>
  <c r="H51" i="1" s="1"/>
  <c r="D50" i="1"/>
  <c r="G50" i="1" s="1"/>
  <c r="C50" i="1"/>
  <c r="D49" i="1"/>
  <c r="G49" i="1" s="1"/>
  <c r="C49" i="1"/>
  <c r="H49" i="1" s="1"/>
  <c r="D48" i="1"/>
  <c r="G48" i="1" s="1"/>
  <c r="C48" i="1"/>
  <c r="H48" i="1" s="1"/>
  <c r="D47" i="1"/>
  <c r="G47" i="1" s="1"/>
  <c r="C47" i="1"/>
  <c r="H47" i="1" s="1"/>
  <c r="D45" i="1"/>
  <c r="G45" i="1" s="1"/>
  <c r="C45" i="1"/>
  <c r="H45" i="1" s="1"/>
  <c r="D44" i="1"/>
  <c r="G44" i="1" s="1"/>
  <c r="C44" i="1"/>
  <c r="H44" i="1" s="1"/>
  <c r="D43" i="1"/>
  <c r="G43" i="1" s="1"/>
  <c r="C43" i="1"/>
  <c r="H43" i="1" s="1"/>
  <c r="D42" i="1"/>
  <c r="G42" i="1" s="1"/>
  <c r="C42" i="1"/>
  <c r="H42" i="1" s="1"/>
  <c r="D41" i="1"/>
  <c r="G41" i="1" s="1"/>
  <c r="C41" i="1"/>
  <c r="H41" i="1" s="1"/>
  <c r="D40" i="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D3" i="1"/>
  <c r="H1139" i="1" l="1"/>
  <c r="H1124" i="1"/>
  <c r="H1579" i="1"/>
  <c r="G1576" i="1"/>
  <c r="G1566" i="1"/>
  <c r="G1532" i="1"/>
  <c r="G1530" i="1"/>
  <c r="H1531" i="1"/>
  <c r="H1519" i="1"/>
  <c r="G1508" i="1"/>
  <c r="G1504" i="1"/>
  <c r="G1502" i="1"/>
  <c r="C1501" i="1"/>
  <c r="H1501" i="1" s="1"/>
  <c r="G1500" i="1"/>
  <c r="H1499" i="1"/>
  <c r="H1492" i="1"/>
  <c r="H1491" i="1"/>
  <c r="G1490" i="1"/>
  <c r="G1486" i="1"/>
  <c r="H1483" i="1"/>
  <c r="G1482" i="1"/>
  <c r="G1461" i="1"/>
  <c r="I1467" i="1"/>
  <c r="D1454" i="1"/>
  <c r="H1454" i="1" s="1"/>
  <c r="I1456" i="1"/>
  <c r="G1454" i="1"/>
  <c r="G1453" i="1"/>
  <c r="G1455" i="1"/>
  <c r="I1455" i="1" s="1"/>
  <c r="E305" i="9"/>
  <c r="B305" i="9" s="1"/>
  <c r="E304" i="9"/>
  <c r="B304" i="9" s="1"/>
  <c r="E294" i="9"/>
  <c r="E298" i="9"/>
  <c r="E206" i="5"/>
  <c r="E176" i="5" s="1"/>
  <c r="G1180" i="1"/>
  <c r="G1168" i="1"/>
  <c r="D1167" i="1"/>
  <c r="G1150" i="1"/>
  <c r="G1146" i="1"/>
  <c r="G1122" i="1"/>
  <c r="E134" i="5"/>
  <c r="D1112" i="1" s="1"/>
  <c r="H1112" i="1" s="1"/>
  <c r="G1118" i="1"/>
  <c r="G1114" i="1"/>
  <c r="G1110" i="1"/>
  <c r="G1102" i="1"/>
  <c r="G1086" i="1"/>
  <c r="G1094" i="1"/>
  <c r="G1091" i="1"/>
  <c r="G1070" i="1"/>
  <c r="G1075" i="1"/>
  <c r="G1083" i="1"/>
  <c r="G1078" i="1"/>
  <c r="G1082" i="1"/>
  <c r="G1067" i="1"/>
  <c r="G1066" i="1"/>
  <c r="G1063" i="1"/>
  <c r="D1057" i="1"/>
  <c r="H1057" i="1" s="1"/>
  <c r="G1059" i="1"/>
  <c r="F78" i="5"/>
  <c r="D1056" i="1"/>
  <c r="H1056" i="1" s="1"/>
  <c r="G1058" i="1"/>
  <c r="G1051" i="1"/>
  <c r="H1024" i="1"/>
  <c r="H1022" i="1"/>
  <c r="H1021" i="1"/>
  <c r="H1019" i="1"/>
  <c r="H1018" i="1"/>
  <c r="H1015" i="1"/>
  <c r="H1017" i="1"/>
  <c r="G1013" i="1"/>
  <c r="H1013" i="1"/>
  <c r="H1014" i="1"/>
  <c r="E289" i="9"/>
  <c r="B289" i="9" s="1"/>
  <c r="E245" i="5"/>
  <c r="D1222" i="1" s="1"/>
  <c r="E283" i="9"/>
  <c r="B283" i="9" s="1"/>
  <c r="D1216" i="1"/>
  <c r="G1216" i="1" s="1"/>
  <c r="F234" i="5"/>
  <c r="G1142" i="1"/>
  <c r="F146" i="5"/>
  <c r="E290" i="9"/>
  <c r="B290" i="9" s="1"/>
  <c r="G1098" i="1"/>
  <c r="G1054" i="1"/>
  <c r="D1048" i="1"/>
  <c r="H1048" i="1" s="1"/>
  <c r="G1050" i="1"/>
  <c r="H1045" i="1"/>
  <c r="H1043" i="1"/>
  <c r="H1042" i="1"/>
  <c r="H1041" i="1"/>
  <c r="H1040" i="1"/>
  <c r="H1039" i="1"/>
  <c r="H1037" i="1"/>
  <c r="H1034" i="1"/>
  <c r="H1036" i="1"/>
  <c r="H1035" i="1"/>
  <c r="H1033" i="1"/>
  <c r="H1032" i="1"/>
  <c r="H1030" i="1"/>
  <c r="F52" i="5"/>
  <c r="H1029" i="1"/>
  <c r="H1027" i="1"/>
  <c r="H1026" i="1"/>
  <c r="H1025" i="1"/>
  <c r="H1023" i="1"/>
  <c r="H1011" i="1"/>
  <c r="H1010" i="1"/>
  <c r="H1007" i="1"/>
  <c r="F29" i="5"/>
  <c r="H1003" i="1"/>
  <c r="H1002" i="1"/>
  <c r="H1001" i="1"/>
  <c r="H1000" i="1"/>
  <c r="H999" i="1"/>
  <c r="E12" i="5"/>
  <c r="D990" i="1" s="1"/>
  <c r="H997" i="1"/>
  <c r="F13" i="5"/>
  <c r="D991" i="1"/>
  <c r="H991" i="1" s="1"/>
  <c r="H994" i="1"/>
  <c r="G989" i="1"/>
  <c r="G988" i="1"/>
  <c r="H986" i="1"/>
  <c r="C1222" i="1"/>
  <c r="E23" i="9"/>
  <c r="B23" i="9" s="1"/>
  <c r="E44" i="9"/>
  <c r="B44" i="9" s="1"/>
  <c r="E43" i="9"/>
  <c r="B43" i="9" s="1"/>
  <c r="F418" i="4"/>
  <c r="G413" i="1"/>
  <c r="G292" i="1"/>
  <c r="G291" i="1"/>
  <c r="H288" i="1"/>
  <c r="E293" i="9"/>
  <c r="B293" i="9" s="1"/>
  <c r="F378" i="4"/>
  <c r="F369" i="4"/>
  <c r="D184" i="1"/>
  <c r="G184" i="1" s="1"/>
  <c r="E263" i="4"/>
  <c r="D259" i="1" s="1"/>
  <c r="H269" i="1"/>
  <c r="G269" i="1"/>
  <c r="F273" i="4"/>
  <c r="H209" i="1"/>
  <c r="E196" i="4"/>
  <c r="D192" i="1" s="1"/>
  <c r="H207" i="1"/>
  <c r="H206" i="1"/>
  <c r="F210" i="4"/>
  <c r="H191" i="1"/>
  <c r="H190" i="1"/>
  <c r="H189" i="1"/>
  <c r="H184" i="1"/>
  <c r="H188" i="1"/>
  <c r="H187" i="1"/>
  <c r="E47" i="9"/>
  <c r="B47" i="9" s="1"/>
  <c r="F223" i="9"/>
  <c r="B223" i="9" s="1"/>
  <c r="B221" i="9"/>
  <c r="D173" i="1"/>
  <c r="G173" i="1" s="1"/>
  <c r="H180" i="1"/>
  <c r="F219" i="9"/>
  <c r="B219" i="9" s="1"/>
  <c r="H179" i="1"/>
  <c r="H177" i="1"/>
  <c r="H175" i="1"/>
  <c r="H173" i="1"/>
  <c r="H167" i="1"/>
  <c r="H165" i="1"/>
  <c r="E163" i="4"/>
  <c r="D159" i="1" s="1"/>
  <c r="H161" i="1"/>
  <c r="F164" i="4"/>
  <c r="H160" i="1"/>
  <c r="H155" i="1"/>
  <c r="H157" i="1"/>
  <c r="E152" i="4"/>
  <c r="D148" i="1" s="1"/>
  <c r="E40" i="9"/>
  <c r="B40" i="9" s="1"/>
  <c r="H153" i="1"/>
  <c r="H149" i="1"/>
  <c r="E27" i="9"/>
  <c r="B27" i="9" s="1"/>
  <c r="E32" i="9"/>
  <c r="B32" i="9" s="1"/>
  <c r="E286" i="9"/>
  <c r="B286" i="9" s="1"/>
  <c r="E295" i="9"/>
  <c r="B295" i="9" s="1"/>
  <c r="G1480" i="1"/>
  <c r="E299" i="9"/>
  <c r="B299" i="9" s="1"/>
  <c r="E311" i="4"/>
  <c r="D306" i="1" s="1"/>
  <c r="H306" i="1" s="1"/>
  <c r="H146" i="1"/>
  <c r="E124" i="4"/>
  <c r="D120" i="1" s="1"/>
  <c r="F128" i="4"/>
  <c r="H124" i="1"/>
  <c r="H121" i="1"/>
  <c r="H123" i="1"/>
  <c r="H102" i="1"/>
  <c r="H108" i="1"/>
  <c r="E106" i="4"/>
  <c r="D102" i="1" s="1"/>
  <c r="G102" i="1" s="1"/>
  <c r="H82" i="1"/>
  <c r="H81" i="1"/>
  <c r="H78" i="1"/>
  <c r="H80" i="1"/>
  <c r="F82" i="4"/>
  <c r="H79" i="1"/>
  <c r="H77" i="1"/>
  <c r="H76" i="1"/>
  <c r="H75" i="1"/>
  <c r="H74" i="1"/>
  <c r="H73" i="1"/>
  <c r="F77" i="4"/>
  <c r="E28" i="9"/>
  <c r="B28" i="9" s="1"/>
  <c r="H59" i="1"/>
  <c r="H50" i="1"/>
  <c r="H53" i="1"/>
  <c r="F417" i="4"/>
  <c r="G405" i="1"/>
  <c r="G412" i="1"/>
  <c r="H411" i="1"/>
  <c r="G411" i="1"/>
  <c r="E644" i="4"/>
  <c r="D638" i="1" s="1"/>
  <c r="F217" i="9"/>
  <c r="B217" i="9" s="1"/>
  <c r="E287" i="9"/>
  <c r="B287" i="9" s="1"/>
  <c r="E292" i="9"/>
  <c r="B292" i="9" s="1"/>
  <c r="E300" i="9"/>
  <c r="B300" i="9" s="1"/>
  <c r="E33" i="9"/>
  <c r="B33" i="9" s="1"/>
  <c r="E285" i="9"/>
  <c r="B285" i="9" s="1"/>
  <c r="F258" i="5"/>
  <c r="C1235" i="1"/>
  <c r="H1096" i="1"/>
  <c r="H1098" i="1"/>
  <c r="G1042" i="1"/>
  <c r="G1041" i="1"/>
  <c r="G1012" i="1"/>
  <c r="F19" i="5"/>
  <c r="G997" i="1"/>
  <c r="G1006" i="1"/>
  <c r="G991" i="1"/>
  <c r="G986" i="1"/>
  <c r="G987" i="1"/>
  <c r="F215" i="9"/>
  <c r="B215" i="9" s="1"/>
  <c r="E302" i="9"/>
  <c r="B302" i="9" s="1"/>
  <c r="E297" i="9"/>
  <c r="B297" i="9" s="1"/>
  <c r="G449" i="1"/>
  <c r="G450" i="1"/>
  <c r="G451" i="1"/>
  <c r="G452" i="1"/>
  <c r="G453" i="1"/>
  <c r="G454" i="1"/>
  <c r="G455" i="1"/>
  <c r="G456" i="1"/>
  <c r="G457" i="1"/>
  <c r="G458" i="1"/>
  <c r="G459" i="1"/>
  <c r="G460" i="1"/>
  <c r="G461" i="1"/>
  <c r="G462" i="1"/>
  <c r="H468" i="1"/>
  <c r="G468" i="1"/>
  <c r="H470" i="1"/>
  <c r="G470" i="1"/>
  <c r="H472" i="1"/>
  <c r="G472" i="1"/>
  <c r="H474" i="1"/>
  <c r="G474" i="1"/>
  <c r="H476" i="1"/>
  <c r="G476" i="1"/>
  <c r="H511" i="1"/>
  <c r="G511" i="1"/>
  <c r="H513" i="1"/>
  <c r="G513" i="1"/>
  <c r="H515" i="1"/>
  <c r="G515" i="1"/>
  <c r="H517" i="1"/>
  <c r="G517" i="1"/>
  <c r="H519" i="1"/>
  <c r="G519" i="1"/>
  <c r="H521" i="1"/>
  <c r="G52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4" i="1"/>
  <c r="G724" i="1"/>
  <c r="H740" i="1"/>
  <c r="G740" i="1"/>
  <c r="H756" i="1"/>
  <c r="G756" i="1"/>
  <c r="H772" i="1"/>
  <c r="G772" i="1"/>
  <c r="H788" i="1"/>
  <c r="G788" i="1"/>
  <c r="H804" i="1"/>
  <c r="G804" i="1"/>
  <c r="H820" i="1"/>
  <c r="G820" i="1"/>
  <c r="H836" i="1"/>
  <c r="G836" i="1"/>
  <c r="H1101" i="1"/>
  <c r="G1101" i="1"/>
  <c r="H1117" i="1"/>
  <c r="G1117" i="1"/>
  <c r="H1133" i="1"/>
  <c r="G1133" i="1"/>
  <c r="H1149" i="1"/>
  <c r="G1149" i="1"/>
  <c r="H463" i="1"/>
  <c r="G463" i="1"/>
  <c r="H484" i="1"/>
  <c r="G484" i="1"/>
  <c r="H490" i="1"/>
  <c r="G490" i="1"/>
  <c r="H494" i="1"/>
  <c r="G494" i="1"/>
  <c r="H496" i="1"/>
  <c r="G496" i="1"/>
  <c r="H498" i="1"/>
  <c r="G498" i="1"/>
  <c r="H502" i="1"/>
  <c r="G502" i="1"/>
  <c r="H506" i="1"/>
  <c r="G506" i="1"/>
  <c r="H564" i="1"/>
  <c r="G564" i="1"/>
  <c r="H568" i="1"/>
  <c r="G568" i="1"/>
  <c r="H576" i="1"/>
  <c r="G576" i="1"/>
  <c r="H584" i="1"/>
  <c r="G584" i="1"/>
  <c r="H752" i="1"/>
  <c r="G752" i="1"/>
  <c r="H768" i="1"/>
  <c r="G768" i="1"/>
  <c r="H800" i="1"/>
  <c r="G800" i="1"/>
  <c r="H1049" i="1"/>
  <c r="G1049" i="1"/>
  <c r="H1073" i="1"/>
  <c r="G1073" i="1"/>
  <c r="H1081" i="1"/>
  <c r="G1081" i="1"/>
  <c r="H1097" i="1"/>
  <c r="G1097" i="1"/>
  <c r="H1113" i="1"/>
  <c r="G1113" i="1"/>
  <c r="H1129" i="1"/>
  <c r="G1129" i="1"/>
  <c r="H1145" i="1"/>
  <c r="G1145" i="1"/>
  <c r="G219" i="1"/>
  <c r="G341" i="1"/>
  <c r="G343" i="1"/>
  <c r="G392" i="1"/>
  <c r="G393" i="1"/>
  <c r="G394" i="1"/>
  <c r="G395" i="1"/>
  <c r="G396" i="1"/>
  <c r="G397" i="1"/>
  <c r="G398" i="1"/>
  <c r="G399" i="1"/>
  <c r="G400" i="1"/>
  <c r="G401"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7"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H340" i="1"/>
  <c r="H342" i="1"/>
  <c r="H344"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H446" i="1"/>
  <c r="H464" i="1"/>
  <c r="G464"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63" i="1"/>
  <c r="G563" i="1"/>
  <c r="H565" i="1"/>
  <c r="G565" i="1"/>
  <c r="H567" i="1"/>
  <c r="G567" i="1"/>
  <c r="H569" i="1"/>
  <c r="G569" i="1"/>
  <c r="H571" i="1"/>
  <c r="G571" i="1"/>
  <c r="H573" i="1"/>
  <c r="G573" i="1"/>
  <c r="H575" i="1"/>
  <c r="G575" i="1"/>
  <c r="H577" i="1"/>
  <c r="G577" i="1"/>
  <c r="H579" i="1"/>
  <c r="G579" i="1"/>
  <c r="H581" i="1"/>
  <c r="G581" i="1"/>
  <c r="H583" i="1"/>
  <c r="G583" i="1"/>
  <c r="H585" i="1"/>
  <c r="G585" i="1"/>
  <c r="H728" i="1"/>
  <c r="G728" i="1"/>
  <c r="H744" i="1"/>
  <c r="G744" i="1"/>
  <c r="H760" i="1"/>
  <c r="G760" i="1"/>
  <c r="H776" i="1"/>
  <c r="G776" i="1"/>
  <c r="H792" i="1"/>
  <c r="G792" i="1"/>
  <c r="H808" i="1"/>
  <c r="G808" i="1"/>
  <c r="H824" i="1"/>
  <c r="G824" i="1"/>
  <c r="H840" i="1"/>
  <c r="G840" i="1"/>
  <c r="H1053" i="1"/>
  <c r="G1053" i="1"/>
  <c r="H1061" i="1"/>
  <c r="G1061" i="1"/>
  <c r="H1069" i="1"/>
  <c r="G1069" i="1"/>
  <c r="H1077" i="1"/>
  <c r="G1077" i="1"/>
  <c r="H1085" i="1"/>
  <c r="G1085" i="1"/>
  <c r="H1093" i="1"/>
  <c r="G1093" i="1"/>
  <c r="H1105" i="1"/>
  <c r="G1105" i="1"/>
  <c r="H1121" i="1"/>
  <c r="G1121" i="1"/>
  <c r="H1137" i="1"/>
  <c r="G1137" i="1"/>
  <c r="H1171" i="1"/>
  <c r="G1171" i="1"/>
  <c r="H465" i="1"/>
  <c r="G465" i="1"/>
  <c r="H480" i="1"/>
  <c r="G480" i="1"/>
  <c r="H482" i="1"/>
  <c r="G482" i="1"/>
  <c r="H486" i="1"/>
  <c r="G486" i="1"/>
  <c r="H488" i="1"/>
  <c r="G488" i="1"/>
  <c r="H492" i="1"/>
  <c r="G492" i="1"/>
  <c r="H500" i="1"/>
  <c r="G500" i="1"/>
  <c r="H504" i="1"/>
  <c r="G504" i="1"/>
  <c r="H508" i="1"/>
  <c r="G508" i="1"/>
  <c r="H562" i="1"/>
  <c r="G562" i="1"/>
  <c r="H566" i="1"/>
  <c r="G566" i="1"/>
  <c r="H570" i="1"/>
  <c r="G570" i="1"/>
  <c r="H572" i="1"/>
  <c r="G572" i="1"/>
  <c r="H574" i="1"/>
  <c r="G574" i="1"/>
  <c r="H578" i="1"/>
  <c r="G578" i="1"/>
  <c r="H580" i="1"/>
  <c r="G580" i="1"/>
  <c r="H582" i="1"/>
  <c r="G582" i="1"/>
  <c r="H586" i="1"/>
  <c r="G586" i="1"/>
  <c r="H736" i="1"/>
  <c r="G736" i="1"/>
  <c r="H784" i="1"/>
  <c r="G784" i="1"/>
  <c r="H816" i="1"/>
  <c r="G816" i="1"/>
  <c r="H832" i="1"/>
  <c r="G832" i="1"/>
  <c r="H848" i="1"/>
  <c r="G848" i="1"/>
  <c r="H1089" i="1"/>
  <c r="G1089" i="1"/>
  <c r="H1179" i="1"/>
  <c r="G1179" i="1"/>
  <c r="H467" i="1"/>
  <c r="G467" i="1"/>
  <c r="H469" i="1"/>
  <c r="G469" i="1"/>
  <c r="H471" i="1"/>
  <c r="G471" i="1"/>
  <c r="H473" i="1"/>
  <c r="G473" i="1"/>
  <c r="H475" i="1"/>
  <c r="G475" i="1"/>
  <c r="H477" i="1"/>
  <c r="G477" i="1"/>
  <c r="H510" i="1"/>
  <c r="G510" i="1"/>
  <c r="H512" i="1"/>
  <c r="G512" i="1"/>
  <c r="H514" i="1"/>
  <c r="G514" i="1"/>
  <c r="H516" i="1"/>
  <c r="G516" i="1"/>
  <c r="H518" i="1"/>
  <c r="G518" i="1"/>
  <c r="H520" i="1"/>
  <c r="G520"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32" i="1"/>
  <c r="G732" i="1"/>
  <c r="H748" i="1"/>
  <c r="G748" i="1"/>
  <c r="H764" i="1"/>
  <c r="G764" i="1"/>
  <c r="H780" i="1"/>
  <c r="G780" i="1"/>
  <c r="H796" i="1"/>
  <c r="G796" i="1"/>
  <c r="H812" i="1"/>
  <c r="G812" i="1"/>
  <c r="H828" i="1"/>
  <c r="G828" i="1"/>
  <c r="H844" i="1"/>
  <c r="G844"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109" i="1"/>
  <c r="G1109" i="1"/>
  <c r="H1125" i="1"/>
  <c r="G1125" i="1"/>
  <c r="H1141" i="1"/>
  <c r="G1141" i="1"/>
  <c r="H1175" i="1"/>
  <c r="G1175" i="1"/>
  <c r="H1182" i="1"/>
  <c r="G1182"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1155" i="1"/>
  <c r="G1155" i="1"/>
  <c r="H1157" i="1"/>
  <c r="G1157" i="1"/>
  <c r="H1159" i="1"/>
  <c r="G1159" i="1"/>
  <c r="H1161" i="1"/>
  <c r="G1161" i="1"/>
  <c r="H1163" i="1"/>
  <c r="G1163" i="1"/>
  <c r="H1165" i="1"/>
  <c r="G1165"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1048" i="1"/>
  <c r="G1052" i="1"/>
  <c r="G1056" i="1"/>
  <c r="G1060" i="1"/>
  <c r="G1064" i="1"/>
  <c r="G1068" i="1"/>
  <c r="G1072" i="1"/>
  <c r="G1076" i="1"/>
  <c r="G1080" i="1"/>
  <c r="G1084" i="1"/>
  <c r="G1088" i="1"/>
  <c r="G1092" i="1"/>
  <c r="G1096" i="1"/>
  <c r="G1100" i="1"/>
  <c r="G1104" i="1"/>
  <c r="G1108" i="1"/>
  <c r="G1116" i="1"/>
  <c r="G1120" i="1"/>
  <c r="G1124" i="1"/>
  <c r="G1128" i="1"/>
  <c r="G1132" i="1"/>
  <c r="G1136" i="1"/>
  <c r="G1140" i="1"/>
  <c r="G1144" i="1"/>
  <c r="G1148" i="1"/>
  <c r="G1170" i="1"/>
  <c r="G1174" i="1"/>
  <c r="G1178"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1" i="1"/>
  <c r="G1441" i="1"/>
  <c r="I1441" i="1" s="1"/>
  <c r="J1441"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G1099" i="1"/>
  <c r="G1103" i="1"/>
  <c r="G1107" i="1"/>
  <c r="G1111" i="1"/>
  <c r="G1115" i="1"/>
  <c r="G1119" i="1"/>
  <c r="G1123" i="1"/>
  <c r="G1127" i="1"/>
  <c r="G1131" i="1"/>
  <c r="G1135" i="1"/>
  <c r="G1139" i="1"/>
  <c r="G1143" i="1"/>
  <c r="G1147" i="1"/>
  <c r="G1151" i="1"/>
  <c r="H1156" i="1"/>
  <c r="G1156" i="1"/>
  <c r="H1158" i="1"/>
  <c r="G1158" i="1"/>
  <c r="H1160" i="1"/>
  <c r="G1160" i="1"/>
  <c r="H1162" i="1"/>
  <c r="G1162" i="1"/>
  <c r="H1164" i="1"/>
  <c r="G1164" i="1"/>
  <c r="H1166" i="1"/>
  <c r="G1166" i="1"/>
  <c r="G1169" i="1"/>
  <c r="G1173" i="1"/>
  <c r="G1177"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0" i="1"/>
  <c r="G1330" i="1"/>
  <c r="H1332" i="1"/>
  <c r="G1332" i="1"/>
  <c r="H1334" i="1"/>
  <c r="G1334" i="1"/>
  <c r="H1336" i="1"/>
  <c r="G1336" i="1"/>
  <c r="H1338" i="1"/>
  <c r="G1338"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F352" i="4"/>
  <c r="D351" i="4"/>
  <c r="H1181" i="1"/>
  <c r="G1181" i="1"/>
  <c r="H1331" i="1"/>
  <c r="G1331" i="1"/>
  <c r="H1333" i="1"/>
  <c r="G1333" i="1"/>
  <c r="H1335" i="1"/>
  <c r="G1335" i="1"/>
  <c r="H1337" i="1"/>
  <c r="G1337" i="1"/>
  <c r="H1339" i="1"/>
  <c r="G1339" i="1"/>
  <c r="H1445" i="1"/>
  <c r="G1445" i="1"/>
  <c r="J1445" i="1"/>
  <c r="H1479" i="1"/>
  <c r="J1479" i="1"/>
  <c r="H1481" i="1"/>
  <c r="G1481" i="1"/>
  <c r="H1485" i="1"/>
  <c r="G1485" i="1"/>
  <c r="H1489" i="1"/>
  <c r="G1489" i="1"/>
  <c r="H1493" i="1"/>
  <c r="G1493" i="1"/>
  <c r="H1497" i="1"/>
  <c r="G1497" i="1"/>
  <c r="H1505" i="1"/>
  <c r="G1505" i="1"/>
  <c r="H1509" i="1"/>
  <c r="G1509" i="1"/>
  <c r="H1521" i="1"/>
  <c r="G1521" i="1"/>
  <c r="F54" i="4"/>
  <c r="E50" i="4"/>
  <c r="D46" i="1" s="1"/>
  <c r="H307" i="9"/>
  <c r="E258" i="5"/>
  <c r="D1235" i="1" s="1"/>
  <c r="F259" i="5"/>
  <c r="F99" i="6"/>
  <c r="D89" i="6"/>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H1439" i="1"/>
  <c r="G1439" i="1"/>
  <c r="I1439" i="1" s="1"/>
  <c r="J1439" i="1"/>
  <c r="H1443" i="1"/>
  <c r="G1443" i="1"/>
  <c r="I1443" i="1" s="1"/>
  <c r="J1443" i="1"/>
  <c r="J1449" i="1"/>
  <c r="J1455" i="1"/>
  <c r="J1459" i="1"/>
  <c r="J1462" i="1"/>
  <c r="J1466" i="1"/>
  <c r="J1474" i="1"/>
  <c r="H1513" i="1"/>
  <c r="G1513"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F153" i="4"/>
  <c r="D152" i="4"/>
  <c r="I1440" i="1"/>
  <c r="I1476" i="1"/>
  <c r="J1477" i="1"/>
  <c r="G1479" i="1"/>
  <c r="I1479" i="1" s="1"/>
  <c r="H1440" i="1"/>
  <c r="H1442" i="1"/>
  <c r="I1442" i="1" s="1"/>
  <c r="H1444" i="1"/>
  <c r="I1444" i="1" s="1"/>
  <c r="F125" i="4"/>
  <c r="D124" i="4"/>
  <c r="F134" i="4"/>
  <c r="E133" i="4"/>
  <c r="D129" i="1" s="1"/>
  <c r="G129" i="1" s="1"/>
  <c r="D224" i="4"/>
  <c r="F300" i="4"/>
  <c r="D299" i="4"/>
  <c r="F485" i="4"/>
  <c r="D484" i="4"/>
  <c r="D12" i="5"/>
  <c r="D7" i="5" s="1"/>
  <c r="F45" i="5"/>
  <c r="F207" i="5"/>
  <c r="D206" i="5"/>
  <c r="J1446" i="1"/>
  <c r="J1448" i="1"/>
  <c r="J1450" i="1"/>
  <c r="J1452" i="1"/>
  <c r="J1456" i="1"/>
  <c r="J1458" i="1"/>
  <c r="J1460" i="1"/>
  <c r="J1463" i="1"/>
  <c r="J1465" i="1"/>
  <c r="J1467" i="1"/>
  <c r="J1471" i="1"/>
  <c r="J1473" i="1"/>
  <c r="J1476" i="1"/>
  <c r="J1478" i="1"/>
  <c r="D50" i="4"/>
  <c r="F197" i="4"/>
  <c r="D196" i="4"/>
  <c r="D263" i="4"/>
  <c r="E298" i="4"/>
  <c r="E363" i="4"/>
  <c r="D358" i="1" s="1"/>
  <c r="F473" i="4"/>
  <c r="D472" i="4"/>
  <c r="F70" i="5"/>
  <c r="D69" i="5"/>
  <c r="G162" i="9"/>
  <c r="E162" i="9" s="1"/>
  <c r="B162" i="9" s="1"/>
  <c r="F45" i="4"/>
  <c r="D44" i="4"/>
  <c r="F106" i="4"/>
  <c r="D363" i="4"/>
  <c r="E528" i="4"/>
  <c r="D177" i="5"/>
  <c r="F180" i="5"/>
  <c r="F5" i="6"/>
  <c r="E472" i="4"/>
  <c r="D466" i="1" s="1"/>
  <c r="E141" i="6"/>
  <c r="F130" i="6"/>
  <c r="D129" i="6"/>
  <c r="B164" i="9"/>
  <c r="G275" i="9"/>
  <c r="E275" i="9" s="1"/>
  <c r="B275" i="9" s="1"/>
  <c r="D7" i="4"/>
  <c r="D139" i="4"/>
  <c r="D163" i="4"/>
  <c r="D344" i="4"/>
  <c r="D396" i="4"/>
  <c r="D643" i="4"/>
  <c r="D421" i="4"/>
  <c r="F530" i="4"/>
  <c r="D529" i="4"/>
  <c r="E143" i="9"/>
  <c r="B143" i="9" s="1"/>
  <c r="D644" i="4"/>
  <c r="F118" i="5"/>
  <c r="D238" i="5"/>
  <c r="F239" i="5"/>
  <c r="E35" i="6"/>
  <c r="D42" i="8"/>
  <c r="E152" i="9"/>
  <c r="B152" i="9" s="1"/>
  <c r="E160" i="9"/>
  <c r="B160" i="9" s="1"/>
  <c r="E643" i="4"/>
  <c r="D637" i="1" s="1"/>
  <c r="F422" i="4"/>
  <c r="D515" i="4"/>
  <c r="D567" i="4"/>
  <c r="F594" i="4"/>
  <c r="D593" i="4"/>
  <c r="F8" i="5"/>
  <c r="E87" i="5"/>
  <c r="F119" i="5"/>
  <c r="D190" i="5"/>
  <c r="F36" i="6"/>
  <c r="D35" i="6"/>
  <c r="F122" i="6"/>
  <c r="D114" i="6"/>
  <c r="E5" i="7"/>
  <c r="G315" i="9" s="1"/>
  <c r="E315" i="9" s="1"/>
  <c r="D49" i="8"/>
  <c r="B52" i="9"/>
  <c r="B56" i="9"/>
  <c r="B60" i="9"/>
  <c r="B64" i="9"/>
  <c r="B68" i="9"/>
  <c r="B72" i="9"/>
  <c r="B76" i="9"/>
  <c r="E80" i="9"/>
  <c r="B80" i="9" s="1"/>
  <c r="F27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9" i="9"/>
  <c r="E189" i="9" s="1"/>
  <c r="B18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66" i="9"/>
  <c r="H165" i="9"/>
  <c r="I10" i="9"/>
  <c r="B98" i="9"/>
  <c r="B102" i="9"/>
  <c r="B106" i="9"/>
  <c r="B110" i="9"/>
  <c r="B114" i="9"/>
  <c r="B118" i="9"/>
  <c r="B122" i="9"/>
  <c r="B126" i="9"/>
  <c r="B130" i="9"/>
  <c r="B134" i="9"/>
  <c r="B138" i="9"/>
  <c r="B142" i="9"/>
  <c r="F226" i="9"/>
  <c r="B226" i="9" s="1"/>
  <c r="B298" i="9"/>
  <c r="G161" i="9"/>
  <c r="E161" i="9" s="1"/>
  <c r="B161" i="9" s="1"/>
  <c r="G163" i="9"/>
  <c r="E163" i="9" s="1"/>
  <c r="B163" i="9" s="1"/>
  <c r="G165" i="9"/>
  <c r="G192" i="9"/>
  <c r="E192" i="9" s="1"/>
  <c r="F218" i="9"/>
  <c r="B218" i="9" s="1"/>
  <c r="B225" i="9"/>
  <c r="F230" i="9"/>
  <c r="B230" i="9" s="1"/>
  <c r="F246" i="9"/>
  <c r="B246" i="9" s="1"/>
  <c r="F262" i="9"/>
  <c r="B262" i="9" s="1"/>
  <c r="F270" i="9"/>
  <c r="B270" i="9" s="1"/>
  <c r="B281" i="9"/>
  <c r="B294" i="9"/>
  <c r="G1501" i="1" l="1"/>
  <c r="H310" i="9"/>
  <c r="D1183" i="1"/>
  <c r="G1112" i="1"/>
  <c r="G1057" i="1"/>
  <c r="E237" i="5"/>
  <c r="D1214" i="1" s="1"/>
  <c r="E7" i="5"/>
  <c r="D985" i="1" s="1"/>
  <c r="B192" i="9"/>
  <c r="F213" i="9"/>
  <c r="B213" i="9" s="1"/>
  <c r="E151" i="4"/>
  <c r="E289" i="4" s="1"/>
  <c r="F311" i="4"/>
  <c r="H20" i="3"/>
  <c r="C985" i="1"/>
  <c r="F35" i="6"/>
  <c r="H25" i="3"/>
  <c r="C1329" i="1"/>
  <c r="B315" i="9"/>
  <c r="E314" i="9"/>
  <c r="I10" i="3" s="1"/>
  <c r="H19" i="9"/>
  <c r="E19" i="9" s="1"/>
  <c r="B19" i="9" s="1"/>
  <c r="I22" i="3"/>
  <c r="D1153" i="1"/>
  <c r="E165" i="9"/>
  <c r="B165" i="9" s="1"/>
  <c r="I29" i="3"/>
  <c r="D1436" i="1"/>
  <c r="F567" i="4"/>
  <c r="C561" i="1"/>
  <c r="F344" i="4"/>
  <c r="C339" i="1"/>
  <c r="I28" i="3"/>
  <c r="D1435" i="1"/>
  <c r="G317" i="9"/>
  <c r="E317" i="9" s="1"/>
  <c r="F363" i="4"/>
  <c r="C358" i="1"/>
  <c r="F472" i="4"/>
  <c r="C466" i="1"/>
  <c r="F263" i="4"/>
  <c r="C259" i="1"/>
  <c r="G310" i="9"/>
  <c r="F206" i="5"/>
  <c r="C1183" i="1"/>
  <c r="F484" i="4"/>
  <c r="C478" i="1"/>
  <c r="D43" i="8"/>
  <c r="G313" i="9" s="1"/>
  <c r="E313" i="9" s="1"/>
  <c r="B313" i="9" s="1"/>
  <c r="C1524" i="1"/>
  <c r="F238" i="5"/>
  <c r="D237" i="5"/>
  <c r="C1215" i="1"/>
  <c r="F396" i="4"/>
  <c r="C391" i="1"/>
  <c r="D6" i="4"/>
  <c r="F7" i="4"/>
  <c r="C3" i="1"/>
  <c r="D141" i="6"/>
  <c r="D293" i="1"/>
  <c r="F12" i="5"/>
  <c r="C990" i="1"/>
  <c r="F299" i="4"/>
  <c r="D298" i="4"/>
  <c r="C294" i="1"/>
  <c r="E166" i="9"/>
  <c r="B166" i="9" s="1"/>
  <c r="F114" i="6"/>
  <c r="H27" i="3"/>
  <c r="C1408" i="1"/>
  <c r="G309" i="9"/>
  <c r="E309" i="9" s="1"/>
  <c r="B309" i="9" s="1"/>
  <c r="F190" i="5"/>
  <c r="C1167" i="1"/>
  <c r="F515" i="4"/>
  <c r="C509" i="1"/>
  <c r="I25" i="3"/>
  <c r="D1329" i="1"/>
  <c r="F644" i="4"/>
  <c r="C638" i="1"/>
  <c r="D420" i="4"/>
  <c r="F421" i="4"/>
  <c r="C415" i="1"/>
  <c r="F163" i="4"/>
  <c r="C159" i="1"/>
  <c r="F133" i="4"/>
  <c r="F196" i="4"/>
  <c r="C192" i="1"/>
  <c r="F224" i="4"/>
  <c r="C220" i="1"/>
  <c r="F124" i="4"/>
  <c r="C120" i="1"/>
  <c r="E6" i="4"/>
  <c r="E420" i="4"/>
  <c r="E636" i="4" s="1"/>
  <c r="D630" i="1" s="1"/>
  <c r="E68" i="5"/>
  <c r="D1065" i="1"/>
  <c r="C1517" i="1"/>
  <c r="I34" i="3"/>
  <c r="D528" i="4"/>
  <c r="F529" i="4"/>
  <c r="C523" i="1"/>
  <c r="D522" i="1"/>
  <c r="F44" i="4"/>
  <c r="C40" i="1"/>
  <c r="F50" i="4"/>
  <c r="C46" i="1"/>
  <c r="H21" i="9"/>
  <c r="G21" i="9"/>
  <c r="F152" i="4"/>
  <c r="D151" i="4"/>
  <c r="C148" i="1"/>
  <c r="F89" i="6"/>
  <c r="C1383" i="1"/>
  <c r="F351" i="4"/>
  <c r="D350" i="4"/>
  <c r="C346" i="1"/>
  <c r="F593" i="4"/>
  <c r="C587" i="1"/>
  <c r="F643" i="4"/>
  <c r="C637" i="1"/>
  <c r="F139" i="4"/>
  <c r="C135" i="1"/>
  <c r="F129" i="6"/>
  <c r="C1423" i="1"/>
  <c r="G307" i="9"/>
  <c r="E307" i="9" s="1"/>
  <c r="B307" i="9" s="1"/>
  <c r="D176" i="5"/>
  <c r="F177" i="5"/>
  <c r="C1154" i="1"/>
  <c r="D68" i="5"/>
  <c r="F69" i="5"/>
  <c r="C1047" i="1"/>
  <c r="E350" i="4"/>
  <c r="E407" i="4" s="1"/>
  <c r="D402" i="1" s="1"/>
  <c r="H1235" i="1"/>
  <c r="G1235" i="1"/>
  <c r="H129" i="1"/>
  <c r="E175" i="5" l="1"/>
  <c r="D1152" i="1" s="1"/>
  <c r="E310" i="9"/>
  <c r="B310" i="9" s="1"/>
  <c r="I23" i="3"/>
  <c r="F7" i="5"/>
  <c r="I20" i="3"/>
  <c r="D147" i="1"/>
  <c r="I17" i="3"/>
  <c r="H1167" i="1"/>
  <c r="G1167" i="1"/>
  <c r="I35" i="3"/>
  <c r="C1518" i="1"/>
  <c r="H466" i="1"/>
  <c r="G466" i="1"/>
  <c r="E291" i="4"/>
  <c r="D287" i="1" s="1"/>
  <c r="E413" i="4"/>
  <c r="D285" i="1"/>
  <c r="F68" i="5"/>
  <c r="H21" i="3"/>
  <c r="C1046" i="1"/>
  <c r="F151" i="4"/>
  <c r="H17" i="3"/>
  <c r="D289" i="4"/>
  <c r="C147" i="1"/>
  <c r="F528" i="4"/>
  <c r="D636" i="4"/>
  <c r="C522" i="1"/>
  <c r="D412" i="4"/>
  <c r="F6" i="4"/>
  <c r="H16" i="3"/>
  <c r="C2" i="1"/>
  <c r="F237" i="5"/>
  <c r="H23" i="3"/>
  <c r="C1214" i="1"/>
  <c r="H478" i="1"/>
  <c r="G478" i="1"/>
  <c r="H561" i="1"/>
  <c r="G561" i="1"/>
  <c r="E408" i="4"/>
  <c r="D403" i="1" s="1"/>
  <c r="D345" i="1"/>
  <c r="H1154" i="1"/>
  <c r="G1154" i="1"/>
  <c r="H1423" i="1"/>
  <c r="G1423" i="1"/>
  <c r="H637" i="1"/>
  <c r="G637" i="1"/>
  <c r="H1383" i="1"/>
  <c r="G1383" i="1"/>
  <c r="H1065" i="1"/>
  <c r="G1065" i="1"/>
  <c r="H120" i="1"/>
  <c r="G120" i="1"/>
  <c r="G192" i="1"/>
  <c r="H192" i="1"/>
  <c r="H638" i="1"/>
  <c r="G638" i="1"/>
  <c r="H509" i="1"/>
  <c r="G509" i="1"/>
  <c r="G990" i="1"/>
  <c r="H990" i="1"/>
  <c r="F141" i="6"/>
  <c r="H28" i="3"/>
  <c r="C1435" i="1"/>
  <c r="H391" i="1"/>
  <c r="G391" i="1"/>
  <c r="G259" i="1"/>
  <c r="H259" i="1"/>
  <c r="H358" i="1"/>
  <c r="G358" i="1"/>
  <c r="H135" i="1"/>
  <c r="G135" i="1"/>
  <c r="E635" i="4"/>
  <c r="D629" i="1" s="1"/>
  <c r="D414" i="1"/>
  <c r="H220" i="1"/>
  <c r="G220" i="1"/>
  <c r="D407" i="4"/>
  <c r="F298" i="4"/>
  <c r="C293" i="1"/>
  <c r="H1215" i="1"/>
  <c r="G1215" i="1"/>
  <c r="G46" i="1"/>
  <c r="H46" i="1"/>
  <c r="K1450" i="9"/>
  <c r="E412" i="4"/>
  <c r="I16" i="3"/>
  <c r="E290" i="4"/>
  <c r="D286" i="1" s="1"/>
  <c r="D2" i="1"/>
  <c r="G159" i="1"/>
  <c r="H159" i="1"/>
  <c r="D635" i="4"/>
  <c r="F420" i="4"/>
  <c r="C414" i="1"/>
  <c r="H1047" i="1"/>
  <c r="G1047" i="1"/>
  <c r="G346" i="1"/>
  <c r="H346" i="1"/>
  <c r="E21" i="9"/>
  <c r="G40" i="1"/>
  <c r="H40" i="1"/>
  <c r="H523" i="1"/>
  <c r="G523" i="1"/>
  <c r="H1517" i="1"/>
  <c r="G1517" i="1"/>
  <c r="I21" i="3"/>
  <c r="E6" i="5"/>
  <c r="D1046" i="1"/>
  <c r="H415" i="1"/>
  <c r="G415" i="1"/>
  <c r="H1408" i="1"/>
  <c r="G1408" i="1"/>
  <c r="H294" i="1"/>
  <c r="G294" i="1"/>
  <c r="H3" i="1"/>
  <c r="G3" i="1"/>
  <c r="H1524" i="1"/>
  <c r="G1524" i="1"/>
  <c r="H1183" i="1"/>
  <c r="G1183" i="1"/>
  <c r="H339" i="1"/>
  <c r="G339" i="1"/>
  <c r="H1436" i="1"/>
  <c r="G1436" i="1"/>
  <c r="G312" i="9"/>
  <c r="E312" i="9" s="1"/>
  <c r="D6" i="5"/>
  <c r="F176" i="5"/>
  <c r="D175" i="5"/>
  <c r="H22" i="3"/>
  <c r="C1153" i="1"/>
  <c r="H587" i="1"/>
  <c r="G587" i="1"/>
  <c r="D408" i="4"/>
  <c r="F350" i="4"/>
  <c r="C345" i="1"/>
  <c r="G148" i="1"/>
  <c r="H148" i="1"/>
  <c r="E316" i="9"/>
  <c r="B317" i="9"/>
  <c r="H1329" i="1"/>
  <c r="G1329" i="1"/>
  <c r="H9" i="3"/>
  <c r="H985" i="1"/>
  <c r="G985" i="1"/>
  <c r="G345" i="1" l="1"/>
  <c r="H345" i="1"/>
  <c r="H278" i="9"/>
  <c r="D984" i="1"/>
  <c r="F635" i="4"/>
  <c r="C629" i="1"/>
  <c r="G293" i="1"/>
  <c r="H293" i="1"/>
  <c r="H1214" i="1"/>
  <c r="G1214" i="1"/>
  <c r="H147" i="1"/>
  <c r="G147" i="1"/>
  <c r="H1046" i="1"/>
  <c r="G1046" i="1"/>
  <c r="E640" i="4"/>
  <c r="E415" i="4"/>
  <c r="D410" i="1" s="1"/>
  <c r="D408" i="1"/>
  <c r="H1518" i="1"/>
  <c r="G1518" i="1"/>
  <c r="G1153" i="1"/>
  <c r="H1153" i="1"/>
  <c r="G278" i="9"/>
  <c r="G284" i="9"/>
  <c r="E284" i="9" s="1"/>
  <c r="B284" i="9" s="1"/>
  <c r="F6" i="5"/>
  <c r="C984" i="1"/>
  <c r="B21" i="9"/>
  <c r="H522" i="1"/>
  <c r="G522" i="1"/>
  <c r="D291" i="4"/>
  <c r="F289" i="4"/>
  <c r="D413" i="4"/>
  <c r="C285" i="1"/>
  <c r="K3" i="9"/>
  <c r="I9" i="3"/>
  <c r="F408" i="4"/>
  <c r="C403" i="1"/>
  <c r="E311" i="9"/>
  <c r="B312" i="9"/>
  <c r="H11" i="3"/>
  <c r="H414" i="1"/>
  <c r="G414" i="1"/>
  <c r="E639" i="4"/>
  <c r="E414" i="4"/>
  <c r="D409" i="1" s="1"/>
  <c r="D407" i="1"/>
  <c r="F407" i="4"/>
  <c r="C402" i="1"/>
  <c r="D639" i="4"/>
  <c r="F412" i="4"/>
  <c r="C407" i="1"/>
  <c r="F636" i="4"/>
  <c r="C630" i="1"/>
  <c r="F175" i="5"/>
  <c r="C1152" i="1"/>
  <c r="H1435" i="1"/>
  <c r="G1435" i="1"/>
  <c r="G2" i="1"/>
  <c r="H2" i="1"/>
  <c r="D290" i="4"/>
  <c r="F639" i="4" l="1"/>
  <c r="C633" i="1"/>
  <c r="N3" i="9"/>
  <c r="I11" i="3"/>
  <c r="D415" i="4"/>
  <c r="F413" i="4"/>
  <c r="D640" i="4"/>
  <c r="C408" i="1"/>
  <c r="H1152" i="1"/>
  <c r="G1152" i="1"/>
  <c r="H407" i="1"/>
  <c r="G407" i="1"/>
  <c r="H402" i="1"/>
  <c r="G402" i="1"/>
  <c r="E641" i="4"/>
  <c r="D633" i="1"/>
  <c r="D414" i="4"/>
  <c r="F291" i="4"/>
  <c r="C287" i="1"/>
  <c r="E278" i="9"/>
  <c r="H629" i="1"/>
  <c r="G629" i="1"/>
  <c r="E642" i="4"/>
  <c r="D634" i="1"/>
  <c r="F290" i="4"/>
  <c r="C286" i="1"/>
  <c r="H630" i="1"/>
  <c r="G630" i="1"/>
  <c r="G403" i="1"/>
  <c r="H403" i="1"/>
  <c r="H285" i="1"/>
  <c r="G285" i="1"/>
  <c r="H8" i="3"/>
  <c r="H984" i="1"/>
  <c r="G984" i="1"/>
  <c r="E646" i="4" l="1"/>
  <c r="D636" i="1"/>
  <c r="H287" i="1"/>
  <c r="G287" i="1"/>
  <c r="E645" i="4"/>
  <c r="D635" i="1"/>
  <c r="D642" i="4"/>
  <c r="F640" i="4"/>
  <c r="C634" i="1"/>
  <c r="H286" i="1"/>
  <c r="G286" i="1"/>
  <c r="H633" i="1"/>
  <c r="G633" i="1"/>
  <c r="M3" i="9"/>
  <c r="F414" i="4"/>
  <c r="C409" i="1"/>
  <c r="F415" i="4"/>
  <c r="C410" i="1"/>
  <c r="D641" i="4"/>
  <c r="E277" i="9"/>
  <c r="I8" i="3" s="1"/>
  <c r="B278" i="9"/>
  <c r="H408" i="1"/>
  <c r="G408" i="1"/>
  <c r="H409" i="1" l="1"/>
  <c r="G409" i="1"/>
  <c r="F641" i="4"/>
  <c r="D645" i="4"/>
  <c r="C635" i="1"/>
  <c r="G410" i="1"/>
  <c r="H410" i="1"/>
  <c r="D646" i="4"/>
  <c r="F642" i="4"/>
  <c r="C636" i="1"/>
  <c r="H634" i="1"/>
  <c r="G634" i="1"/>
  <c r="I18" i="3"/>
  <c r="D639" i="1"/>
  <c r="I19" i="3"/>
  <c r="D640" i="1"/>
  <c r="H636" i="1" l="1"/>
  <c r="G636" i="1"/>
  <c r="F645" i="4"/>
  <c r="H18" i="3"/>
  <c r="C639" i="1"/>
  <c r="F646" i="4"/>
  <c r="H19" i="3"/>
  <c r="C640" i="1"/>
  <c r="G276" i="9"/>
  <c r="E276" i="9" s="1"/>
  <c r="B276" i="9" s="1"/>
  <c r="H635" i="1"/>
  <c r="G635" i="1"/>
  <c r="H640" i="1" l="1"/>
  <c r="G640" i="1"/>
  <c r="H639" i="1"/>
  <c r="G639" i="1"/>
  <c r="H7" i="3"/>
  <c r="J3" i="9" l="1"/>
  <c r="G274" i="9" l="1"/>
  <c r="M272" i="9"/>
  <c r="L272" i="9"/>
  <c r="G18" i="9"/>
  <c r="I17" i="9"/>
  <c r="G16" i="9"/>
  <c r="J11" i="9"/>
  <c r="I8" i="9"/>
  <c r="K6" i="9"/>
  <c r="I9" i="9"/>
  <c r="H274" i="9"/>
  <c r="K7" i="9"/>
  <c r="J12" i="9"/>
  <c r="H18" i="9"/>
  <c r="H17" i="9"/>
  <c r="L16" i="9"/>
  <c r="K11" i="9"/>
  <c r="J17" i="9"/>
  <c r="J7" i="9"/>
  <c r="J5" i="9"/>
  <c r="K9" i="9"/>
  <c r="M15" i="9"/>
  <c r="J9" i="9"/>
  <c r="M16" i="9"/>
  <c r="H15" i="9"/>
  <c r="I13" i="9"/>
  <c r="K10" i="9"/>
  <c r="I6" i="9"/>
  <c r="K12" i="9"/>
  <c r="K5" i="9"/>
  <c r="J10" i="9"/>
  <c r="I11" i="9"/>
  <c r="G17" i="9"/>
  <c r="H16" i="9"/>
  <c r="L15" i="9"/>
  <c r="I5" i="9"/>
  <c r="G15" i="9"/>
  <c r="E15" i="9" s="1"/>
  <c r="I12" i="9"/>
  <c r="K8" i="9"/>
  <c r="J13" i="9"/>
  <c r="J6" i="9"/>
  <c r="J8" i="9"/>
  <c r="I7" i="9"/>
  <c r="K13" i="9"/>
  <c r="E10" i="9" l="1"/>
  <c r="B10" i="9" s="1"/>
  <c r="F272" i="9"/>
  <c r="B272" i="9" s="1"/>
  <c r="E12" i="9"/>
  <c r="B12" i="9" s="1"/>
  <c r="E13" i="9"/>
  <c r="B13" i="9" s="1"/>
  <c r="E7" i="9"/>
  <c r="B7" i="9" s="1"/>
  <c r="F15" i="9"/>
  <c r="B15" i="9" s="1"/>
  <c r="E9" i="9"/>
  <c r="B9" i="9" s="1"/>
  <c r="E16" i="9"/>
  <c r="E17" i="9"/>
  <c r="B17" i="9" s="1"/>
  <c r="E274" i="9"/>
  <c r="E5" i="9"/>
  <c r="E11" i="9"/>
  <c r="B11" i="9" s="1"/>
  <c r="E6" i="9"/>
  <c r="B6" i="9" s="1"/>
  <c r="F16" i="9"/>
  <c r="E8" i="9"/>
  <c r="B8" i="9" s="1"/>
  <c r="E18" i="9"/>
  <c r="B18" i="9" s="1"/>
  <c r="F20" i="9" l="1"/>
  <c r="F14" i="9"/>
  <c r="B5" i="9"/>
  <c r="E4" i="9"/>
  <c r="B274" i="9"/>
  <c r="E20" i="9"/>
  <c r="I7" i="3" s="1"/>
  <c r="B16"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<sst xmlns="http://schemas.openxmlformats.org/spreadsheetml/2006/main" count="4369" uniqueCount="3421">
  <si>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</si>
  <si>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</si>
  <si>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</si>
  <si>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</si>
  <si>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</si>
  <si>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</si>
  <si>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</si>
  <si>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</si>
  <si>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</si>
  <si>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</si>
  <si>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</si>
  <si>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</si>
  <si>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</si>
  <si>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</si>
  <si>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</si>
  <si>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</si>
  <si>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</si>
  <si>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</si>
  <si>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</si>
  <si>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</si>
  <si>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</si>
  <si>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</si>
  <si>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</si>
  <si>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</si>
  <si>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</si>
  <si>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</si>
  <si>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</si>
  <si>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</si>
  <si>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</si>
  <si>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</si>
  <si>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</si>
  <si>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KLINIČKI BOLNIČKI CENTAR SESTRE MILOSRDNICE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</si>
  <si>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</si>
  <si>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</si>
  <si>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</si>
  <si>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</si>
  <si>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</si>
  <si>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</si>
  <si>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</si>
  <si>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</si>
  <si>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</si>
  <si>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</si>
  <si>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</si>
  <si>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</si>
  <si>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</si>
  <si>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</si>
  <si>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</si>
  <si>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</si>
  <si>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</si>
  <si>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26395 - KLINIČKI BOLNIČKI CENTAR SESTRE MILOSRDNICE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</si>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</sst>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222470468.50999999</v>
      </c>
      <c r="D2" s="6">
        <f>'PR-RAS'!E6</f>
        <v>306997068.25</v>
      </c>
      <c r="E2" s="6">
        <v>0</v>
      </c>
      <c r="F2" s="6">
        <v>0</v>
      </c>
      <c r="G2" s="7">
        <f t="shared" ref="G2:G264" si="0">(B2/1000)*(C2*1+D2*2)</f>
        <v>836464.60501000006</v>
      </c>
      <c r="H2" s="7">
        <f t="shared" ref="H2:H264" si="1">ABS(C2-ROUND(C2,0))+ABS(D2-ROUND(D2,0))</f>
        <v>0.74000000953674316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1908144.6199999999</v>
      </c>
      <c r="D46" s="1">
        <f>'PR-RAS'!E50</f>
        <v>51260469.949999996</v>
      </c>
      <c r="E46" s="1">
        <v>0</v>
      </c>
      <c r="F46" s="1">
        <v>0</v>
      </c>
      <c r="G46" s="2">
        <f t="shared" si="0"/>
        <v>4699308.8033999996</v>
      </c>
      <c r="H46" s="2">
        <f t="shared" si="1"/>
        <v>0.43000000459142029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424842.49</v>
      </c>
      <c r="D50" s="1">
        <f>'PR-RAS'!E54</f>
        <v>28651163.370000001</v>
      </c>
      <c r="E50" s="1">
        <v>0</v>
      </c>
      <c r="F50" s="1">
        <v>0</v>
      </c>
      <c r="G50" s="2">
        <f t="shared" si="0"/>
        <v>2828631.2922700001</v>
      </c>
      <c r="H50" s="2">
        <f t="shared" si="1"/>
        <v>0.86000000103376806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115538.07</v>
      </c>
      <c r="D53" s="1">
        <f>'PR-RAS'!E57</f>
        <v>1604756.71</v>
      </c>
      <c r="E53" s="1">
        <v>0</v>
      </c>
      <c r="F53" s="1">
        <v>0</v>
      </c>
      <c r="G53" s="2">
        <f t="shared" si="0"/>
        <v>172902.67747999998</v>
      </c>
      <c r="H53" s="2">
        <f t="shared" si="1"/>
        <v>0.36000000004423782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309304.42</v>
      </c>
      <c r="D54" s="1">
        <f>'PR-RAS'!E58</f>
        <v>27046406.66</v>
      </c>
      <c r="E54" s="1">
        <v>0</v>
      </c>
      <c r="F54" s="1">
        <v>0</v>
      </c>
      <c r="G54" s="2">
        <f t="shared" si="0"/>
        <v>2883312.24022</v>
      </c>
      <c r="H54" s="2">
        <f t="shared" si="1"/>
        <v>0.75999999983469024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1051112.68</v>
      </c>
      <c r="D58" s="1">
        <f>'PR-RAS'!E62</f>
        <v>22059295.850000001</v>
      </c>
      <c r="E58" s="1">
        <v>0</v>
      </c>
      <c r="F58" s="1">
        <v>0</v>
      </c>
      <c r="G58" s="2">
        <f t="shared" si="0"/>
        <v>2574673.1496600001</v>
      </c>
      <c r="H58" s="2">
        <f t="shared" si="1"/>
        <v>0.46999999857507646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1051112.68</v>
      </c>
      <c r="D59" s="1">
        <f>'PR-RAS'!E63</f>
        <v>22059295.850000001</v>
      </c>
      <c r="E59" s="1">
        <v>0</v>
      </c>
      <c r="F59" s="1">
        <v>0</v>
      </c>
      <c r="G59" s="2">
        <f t="shared" si="0"/>
        <v>2619842.8540400001</v>
      </c>
      <c r="H59" s="2">
        <f t="shared" si="1"/>
        <v>0.46999999857507646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10151.700000000001</v>
      </c>
      <c r="D64" s="1">
        <f>'PR-RAS'!E68</f>
        <v>0</v>
      </c>
      <c r="E64" s="1">
        <v>0</v>
      </c>
      <c r="F64" s="1">
        <v>0</v>
      </c>
      <c r="G64" s="2">
        <f t="shared" si="0"/>
        <v>639.5571000000001</v>
      </c>
      <c r="H64" s="2">
        <f t="shared" si="1"/>
        <v>0.2999999999992724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10151.700000000001</v>
      </c>
      <c r="D65" s="1">
        <f>'PR-RAS'!E69</f>
        <v>0</v>
      </c>
      <c r="E65" s="1">
        <v>0</v>
      </c>
      <c r="F65" s="1">
        <v>0</v>
      </c>
      <c r="G65" s="2">
        <f t="shared" si="0"/>
        <v>649.70880000000011</v>
      </c>
      <c r="H65" s="2">
        <f t="shared" si="1"/>
        <v>0.2999999999992724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422037.75</v>
      </c>
      <c r="D73" s="1">
        <f>'PR-RAS'!E77</f>
        <v>550010.73</v>
      </c>
      <c r="E73" s="1">
        <v>0</v>
      </c>
      <c r="F73" s="1">
        <v>0</v>
      </c>
      <c r="G73" s="2">
        <f t="shared" si="0"/>
        <v>109588.26311999999</v>
      </c>
      <c r="H73" s="2">
        <f t="shared" si="1"/>
        <v>0.52000000001862645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43789.5</v>
      </c>
      <c r="D74" s="1">
        <f>'PR-RAS'!E78</f>
        <v>8224.83</v>
      </c>
      <c r="E74" s="1">
        <v>0</v>
      </c>
      <c r="F74" s="1">
        <v>0</v>
      </c>
      <c r="G74" s="2">
        <f t="shared" si="0"/>
        <v>4397.4586799999997</v>
      </c>
      <c r="H74" s="2">
        <f t="shared" si="1"/>
        <v>0.67000000000007276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369714.02</v>
      </c>
      <c r="D75" s="1">
        <f>'PR-RAS'!E79</f>
        <v>541785.9</v>
      </c>
      <c r="E75" s="1">
        <v>0</v>
      </c>
      <c r="F75" s="1">
        <v>0</v>
      </c>
      <c r="G75" s="2">
        <f t="shared" si="0"/>
        <v>107543.15068000001</v>
      </c>
      <c r="H75" s="2">
        <f t="shared" si="1"/>
        <v>0.11999999999534339</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8534.23</v>
      </c>
      <c r="D76" s="1">
        <f>'PR-RAS'!E80</f>
        <v>0</v>
      </c>
      <c r="E76" s="1">
        <v>0</v>
      </c>
      <c r="F76" s="1">
        <v>0</v>
      </c>
      <c r="G76" s="2">
        <f t="shared" si="0"/>
        <v>640.06724999999994</v>
      </c>
      <c r="H76" s="2">
        <f t="shared" si="1"/>
        <v>0.22999999999956344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6108.9299999999994</v>
      </c>
      <c r="D78" s="1">
        <f>'PR-RAS'!E82</f>
        <v>24202.55</v>
      </c>
      <c r="E78" s="1">
        <v>0</v>
      </c>
      <c r="F78" s="1">
        <v>0</v>
      </c>
      <c r="G78" s="2">
        <f t="shared" si="0"/>
        <v>4197.5803100000003</v>
      </c>
      <c r="H78" s="2">
        <f t="shared" si="1"/>
        <v>0.52000000000134605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6108.9299999999994</v>
      </c>
      <c r="D79" s="1">
        <f>'PR-RAS'!E83</f>
        <v>24202.55</v>
      </c>
      <c r="E79" s="1">
        <v>0</v>
      </c>
      <c r="F79" s="1">
        <v>0</v>
      </c>
      <c r="G79" s="2">
        <f t="shared" si="0"/>
        <v>4252.0943399999996</v>
      </c>
      <c r="H79" s="2">
        <f t="shared" si="1"/>
        <v>0.52000000000134605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1.21</v>
      </c>
      <c r="D81" s="1">
        <f>'PR-RAS'!E85</f>
        <v>4.07</v>
      </c>
      <c r="E81" s="1">
        <v>0</v>
      </c>
      <c r="F81" s="1">
        <v>0</v>
      </c>
      <c r="G81" s="2">
        <f t="shared" si="0"/>
        <v>0.74800000000000011</v>
      </c>
      <c r="H81" s="2">
        <f t="shared" si="1"/>
        <v>0.28000000000000025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5968.15</v>
      </c>
      <c r="D82" s="1">
        <f>'PR-RAS'!E86</f>
        <v>24198.48</v>
      </c>
      <c r="E82" s="1">
        <v>0</v>
      </c>
      <c r="F82" s="1">
        <v>0</v>
      </c>
      <c r="G82" s="2">
        <f t="shared" si="0"/>
        <v>4403.5739100000001</v>
      </c>
      <c r="H82" s="2">
        <f t="shared" si="1"/>
        <v>0.62999999999919964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139.57</v>
      </c>
      <c r="D83" s="1">
        <f>'PR-RAS'!E87</f>
        <v>0</v>
      </c>
      <c r="E83" s="1">
        <v>0</v>
      </c>
      <c r="F83" s="1">
        <v>0</v>
      </c>
      <c r="G83" s="2">
        <f t="shared" si="0"/>
        <v>11.444739999999999</v>
      </c>
      <c r="H83" s="2">
        <f t="shared" si="1"/>
        <v>0.43000000000000682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10753349.359999999</v>
      </c>
      <c r="D102" s="1">
        <f>'PR-RAS'!E106</f>
        <v>12649319.27</v>
      </c>
      <c r="E102" s="1">
        <v>0</v>
      </c>
      <c r="F102" s="1">
        <v>0</v>
      </c>
      <c r="G102" s="2">
        <f t="shared" si="0"/>
        <v>3641250.7779000001</v>
      </c>
      <c r="H102" s="2">
        <f t="shared" si="1"/>
        <v>0.62999999895691872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10753349.359999999</v>
      </c>
      <c r="D108" s="1">
        <f>'PR-RAS'!E112</f>
        <v>12649319.27</v>
      </c>
      <c r="E108" s="1">
        <v>0</v>
      </c>
      <c r="F108" s="1">
        <v>0</v>
      </c>
      <c r="G108" s="2">
        <f t="shared" si="0"/>
        <v>3857562.7052999996</v>
      </c>
      <c r="H108" s="2">
        <f t="shared" si="1"/>
        <v>0.62999999895691872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10753349.359999999</v>
      </c>
      <c r="D113" s="1">
        <f>'PR-RAS'!E117</f>
        <v>12649319.27</v>
      </c>
      <c r="E113" s="1">
        <v>0</v>
      </c>
      <c r="F113" s="1">
        <v>0</v>
      </c>
      <c r="G113" s="2">
        <f t="shared" si="0"/>
        <v>4037822.6447999999</v>
      </c>
      <c r="H113" s="2">
        <f t="shared" si="1"/>
        <v>0.62999999895691872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4596908.7799999993</v>
      </c>
      <c r="D120" s="1">
        <f>'PR-RAS'!E124</f>
        <v>5624970.1699999999</v>
      </c>
      <c r="E120" s="1">
        <v>0</v>
      </c>
      <c r="F120" s="1">
        <v>0</v>
      </c>
      <c r="G120" s="2">
        <f t="shared" si="0"/>
        <v>1885775.0452799997</v>
      </c>
      <c r="H120" s="2">
        <f t="shared" si="1"/>
        <v>0.39000000059604645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2178749.2599999998</v>
      </c>
      <c r="D121" s="1">
        <f>'PR-RAS'!E125</f>
        <v>2982407.65</v>
      </c>
      <c r="E121" s="1">
        <v>0</v>
      </c>
      <c r="F121" s="1">
        <v>0</v>
      </c>
      <c r="G121" s="2">
        <f t="shared" si="0"/>
        <v>977227.74719999987</v>
      </c>
      <c r="H121" s="2">
        <f t="shared" si="1"/>
        <v>0.60999999986961484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2178749.2599999998</v>
      </c>
      <c r="D123" s="1">
        <f>'PR-RAS'!E127</f>
        <v>2982407.65</v>
      </c>
      <c r="E123" s="1">
        <v>0</v>
      </c>
      <c r="F123" s="1">
        <v>0</v>
      </c>
      <c r="G123" s="2">
        <f t="shared" si="0"/>
        <v>993514.87631999992</v>
      </c>
      <c r="H123" s="2">
        <f t="shared" si="1"/>
        <v>0.60999999986961484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2418159.52</v>
      </c>
      <c r="D124" s="1">
        <f>'PR-RAS'!E128</f>
        <v>2642562.52</v>
      </c>
      <c r="E124" s="1">
        <v>0</v>
      </c>
      <c r="F124" s="1">
        <v>0</v>
      </c>
      <c r="G124" s="2">
        <f t="shared" si="0"/>
        <v>947504.00088000007</v>
      </c>
      <c r="H124" s="2">
        <f t="shared" si="1"/>
        <v>0.9599999999627471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2149749.1800000002</v>
      </c>
      <c r="D125" s="1">
        <f>'PR-RAS'!E129</f>
        <v>2276838.4300000002</v>
      </c>
      <c r="E125" s="1">
        <v>0</v>
      </c>
      <c r="F125" s="1">
        <v>0</v>
      </c>
      <c r="G125" s="2">
        <f t="shared" si="0"/>
        <v>831224.82896000007</v>
      </c>
      <c r="H125" s="2">
        <f t="shared" si="1"/>
        <v>0.61000000033527613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268410.34000000003</v>
      </c>
      <c r="D126" s="1">
        <f>'PR-RAS'!E130</f>
        <v>365724.09</v>
      </c>
      <c r="E126" s="1">
        <v>0</v>
      </c>
      <c r="F126" s="1">
        <v>0</v>
      </c>
      <c r="G126" s="2">
        <f t="shared" si="0"/>
        <v>124982.315</v>
      </c>
      <c r="H126" s="2">
        <f t="shared" si="1"/>
        <v>0.43000000005122274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205091506.78</v>
      </c>
      <c r="D129" s="1">
        <f>'PR-RAS'!E133</f>
        <v>237373435.93000001</v>
      </c>
      <c r="E129" s="1">
        <v>0</v>
      </c>
      <c r="F129" s="1">
        <v>0</v>
      </c>
      <c r="G129" s="2">
        <f t="shared" si="0"/>
        <v>87019312.465920001</v>
      </c>
      <c r="H129" s="2">
        <f t="shared" si="1"/>
        <v>0.28999999165534973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37825671.659999996</v>
      </c>
      <c r="D130" s="1">
        <f>'PR-RAS'!E134</f>
        <v>36423698.599999994</v>
      </c>
      <c r="E130" s="1">
        <v>0</v>
      </c>
      <c r="F130" s="1">
        <v>0</v>
      </c>
      <c r="G130" s="2">
        <f t="shared" si="0"/>
        <v>14276825.882939998</v>
      </c>
      <c r="H130" s="2">
        <f t="shared" si="1"/>
        <v>0.74000000953674316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33042807.629999999</v>
      </c>
      <c r="D131" s="1">
        <f>'PR-RAS'!E135</f>
        <v>18044480.109999999</v>
      </c>
      <c r="E131" s="1">
        <v>0</v>
      </c>
      <c r="F131" s="1">
        <v>0</v>
      </c>
      <c r="G131" s="2">
        <f t="shared" si="0"/>
        <v>8987129.8204999994</v>
      </c>
      <c r="H131" s="2">
        <f t="shared" si="1"/>
        <v>0.48000000044703484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4782864.03</v>
      </c>
      <c r="D132" s="1">
        <f>'PR-RAS'!E136</f>
        <v>18379218.489999998</v>
      </c>
      <c r="E132" s="1">
        <v>0</v>
      </c>
      <c r="F132" s="1">
        <v>0</v>
      </c>
      <c r="G132" s="2">
        <f t="shared" si="0"/>
        <v>5441910.4323100001</v>
      </c>
      <c r="H132" s="2">
        <f t="shared" si="1"/>
        <v>0.51999999862164259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167265835.12</v>
      </c>
      <c r="D134" s="1">
        <f>'PR-RAS'!E138</f>
        <v>200949737.33000001</v>
      </c>
      <c r="E134" s="1">
        <v>0</v>
      </c>
      <c r="F134" s="1">
        <v>0</v>
      </c>
      <c r="G134" s="2">
        <f t="shared" si="0"/>
        <v>75698986.200739995</v>
      </c>
      <c r="H134" s="2">
        <f t="shared" si="1"/>
        <v>0.45000001788139343</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114450.04</v>
      </c>
      <c r="D135" s="1">
        <f>'PR-RAS'!E139</f>
        <v>64670.38</v>
      </c>
      <c r="E135" s="1">
        <v>0</v>
      </c>
      <c r="F135" s="1">
        <v>0</v>
      </c>
      <c r="G135" s="2">
        <f t="shared" si="0"/>
        <v>32667.967199999999</v>
      </c>
      <c r="H135" s="2">
        <f t="shared" si="1"/>
        <v>0.41999999999097781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114450.04</v>
      </c>
      <c r="D146" s="1">
        <f>'PR-RAS'!E150</f>
        <v>64670.38</v>
      </c>
      <c r="E146" s="1">
        <v>0</v>
      </c>
      <c r="F146" s="1">
        <v>0</v>
      </c>
      <c r="G146" s="2">
        <f t="shared" si="0"/>
        <v>35349.665999999997</v>
      </c>
      <c r="H146" s="2">
        <f t="shared" si="1"/>
        <v>0.41999999999097781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227338073.71000001</v>
      </c>
      <c r="D147" s="1">
        <f>'PR-RAS'!E151</f>
        <v>263753732.09</v>
      </c>
      <c r="E147" s="1">
        <v>0</v>
      </c>
      <c r="F147" s="1">
        <v>0</v>
      </c>
      <c r="G147" s="2">
        <f t="shared" si="0"/>
        <v>110207448.53194</v>
      </c>
      <c r="H147" s="2">
        <f t="shared" si="1"/>
        <v>0.37999999523162842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101761789.77000001</v>
      </c>
      <c r="D148" s="1">
        <f>'PR-RAS'!E152</f>
        <v>118150023.84999999</v>
      </c>
      <c r="E148" s="1">
        <v>0</v>
      </c>
      <c r="F148" s="1">
        <v>0</v>
      </c>
      <c r="G148" s="2">
        <f t="shared" si="0"/>
        <v>49695090.108089998</v>
      </c>
      <c r="H148" s="2">
        <f t="shared" si="1"/>
        <v>0.37999999523162842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87083346.290000007</v>
      </c>
      <c r="D149" s="1">
        <f>'PR-RAS'!E153</f>
        <v>101099342.03999999</v>
      </c>
      <c r="E149" s="1">
        <v>0</v>
      </c>
      <c r="F149" s="1">
        <v>0</v>
      </c>
      <c r="G149" s="2">
        <f t="shared" si="0"/>
        <v>42813740.494759999</v>
      </c>
      <c r="H149" s="2">
        <f t="shared" si="1"/>
        <v>0.32999999821186066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86869537.450000003</v>
      </c>
      <c r="D150" s="1">
        <f>'PR-RAS'!E154</f>
        <v>101056818.38</v>
      </c>
      <c r="E150" s="1">
        <v>0</v>
      </c>
      <c r="F150" s="1">
        <v>0</v>
      </c>
      <c r="G150" s="2">
        <f t="shared" si="0"/>
        <v>43058492.957289994</v>
      </c>
      <c r="H150" s="2">
        <f t="shared" si="1"/>
        <v>0.82999999821186066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213808.84</v>
      </c>
      <c r="D153" s="1">
        <f>'PR-RAS'!E157</f>
        <v>42523.66</v>
      </c>
      <c r="E153" s="1">
        <v>0</v>
      </c>
      <c r="F153" s="1">
        <v>0</v>
      </c>
      <c r="G153" s="2">
        <f t="shared" si="0"/>
        <v>45426.136320000005</v>
      </c>
      <c r="H153" s="2">
        <f t="shared" si="1"/>
        <v>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2491265.7599999998</v>
      </c>
      <c r="D154" s="1">
        <f>'PR-RAS'!E158</f>
        <v>3135310.34</v>
      </c>
      <c r="E154" s="1">
        <v>0</v>
      </c>
      <c r="F154" s="1">
        <v>0</v>
      </c>
      <c r="G154" s="2">
        <f t="shared" si="0"/>
        <v>1340568.6253199999</v>
      </c>
      <c r="H154" s="2">
        <f t="shared" si="1"/>
        <v>0.58000000007450581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12187177.720000001</v>
      </c>
      <c r="D155" s="1">
        <f>'PR-RAS'!E159</f>
        <v>13915371.470000001</v>
      </c>
      <c r="E155" s="1">
        <v>0</v>
      </c>
      <c r="F155" s="1">
        <v>0</v>
      </c>
      <c r="G155" s="2">
        <f t="shared" si="0"/>
        <v>6162759.7816400006</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12187177.720000001</v>
      </c>
      <c r="D157" s="1">
        <f>'PR-RAS'!E161</f>
        <v>13915371.470000001</v>
      </c>
      <c r="E157" s="1">
        <v>0</v>
      </c>
      <c r="F157" s="1">
        <v>0</v>
      </c>
      <c r="G157" s="2">
        <f t="shared" si="0"/>
        <v>6242795.6229600003</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124830119.28000002</v>
      </c>
      <c r="D159" s="1">
        <f>'PR-RAS'!E163</f>
        <v>143951663.22</v>
      </c>
      <c r="E159" s="1">
        <v>0</v>
      </c>
      <c r="F159" s="1">
        <v>0</v>
      </c>
      <c r="G159" s="2">
        <f t="shared" si="0"/>
        <v>65211884.423760004</v>
      </c>
      <c r="H159" s="2">
        <f t="shared" si="1"/>
        <v>0.50000001490116119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3091941.28</v>
      </c>
      <c r="D160" s="1">
        <f>'PR-RAS'!E164</f>
        <v>3249178.3</v>
      </c>
      <c r="E160" s="1">
        <v>0</v>
      </c>
      <c r="F160" s="1">
        <v>0</v>
      </c>
      <c r="G160" s="2">
        <f t="shared" si="0"/>
        <v>1524857.3629199998</v>
      </c>
      <c r="H160" s="2">
        <f t="shared" si="1"/>
        <v>0.57999999960884452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77898.62</v>
      </c>
      <c r="D161" s="1">
        <f>'PR-RAS'!E165</f>
        <v>151890.73000000001</v>
      </c>
      <c r="E161" s="1">
        <v>0</v>
      </c>
      <c r="F161" s="1">
        <v>0</v>
      </c>
      <c r="G161" s="2">
        <f t="shared" si="0"/>
        <v>61068.812800000007</v>
      </c>
      <c r="H161" s="2">
        <f t="shared" si="1"/>
        <v>0.64999999999417923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2864082.69</v>
      </c>
      <c r="D162" s="1">
        <f>'PR-RAS'!E166</f>
        <v>2947882.53</v>
      </c>
      <c r="E162" s="1">
        <v>0</v>
      </c>
      <c r="F162" s="1">
        <v>0</v>
      </c>
      <c r="G162" s="2">
        <f t="shared" si="0"/>
        <v>1410335.4877500001</v>
      </c>
      <c r="H162" s="2">
        <f t="shared" si="1"/>
        <v>0.78000000026077032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149680.79999999999</v>
      </c>
      <c r="D163" s="1">
        <f>'PR-RAS'!E167</f>
        <v>149405.04</v>
      </c>
      <c r="E163" s="1">
        <v>0</v>
      </c>
      <c r="F163" s="1">
        <v>0</v>
      </c>
      <c r="G163" s="2">
        <f t="shared" si="0"/>
        <v>72655.522559999998</v>
      </c>
      <c r="H163" s="2">
        <f t="shared" si="1"/>
        <v>0.2400000000197906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279.17</v>
      </c>
      <c r="D164" s="1">
        <f>'PR-RAS'!E168</f>
        <v>0</v>
      </c>
      <c r="E164" s="1">
        <v>0</v>
      </c>
      <c r="F164" s="1">
        <v>0</v>
      </c>
      <c r="G164" s="2">
        <f t="shared" si="0"/>
        <v>45.504710000000003</v>
      </c>
      <c r="H164" s="2">
        <f t="shared" si="1"/>
        <v>0.17000000000001592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110695133.50000001</v>
      </c>
      <c r="D165" s="1">
        <f>'PR-RAS'!E169</f>
        <v>123995406.20999999</v>
      </c>
      <c r="E165" s="1">
        <v>0</v>
      </c>
      <c r="F165" s="1">
        <v>0</v>
      </c>
      <c r="G165" s="2">
        <f t="shared" si="0"/>
        <v>58824495.130880006</v>
      </c>
      <c r="H165" s="2">
        <f t="shared" si="1"/>
        <v>0.70999997854232788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1262573.98</v>
      </c>
      <c r="D166" s="1">
        <f>'PR-RAS'!E170</f>
        <v>1438724.69</v>
      </c>
      <c r="E166" s="1">
        <v>0</v>
      </c>
      <c r="F166" s="1">
        <v>0</v>
      </c>
      <c r="G166" s="2">
        <f t="shared" si="0"/>
        <v>683103.85439999995</v>
      </c>
      <c r="H166" s="2">
        <f t="shared" si="1"/>
        <v>0.33000000007450581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104585749.59</v>
      </c>
      <c r="D167" s="1">
        <f>'PR-RAS'!E171</f>
        <v>118924281.81999999</v>
      </c>
      <c r="E167" s="1">
        <v>0</v>
      </c>
      <c r="F167" s="1">
        <v>0</v>
      </c>
      <c r="G167" s="2">
        <f t="shared" si="0"/>
        <v>56844095.996180005</v>
      </c>
      <c r="H167" s="2">
        <f t="shared" si="1"/>
        <v>0.59000000357627869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3806856.76</v>
      </c>
      <c r="D168" s="1">
        <f>'PR-RAS'!E172</f>
        <v>2595049.81</v>
      </c>
      <c r="E168" s="1">
        <v>0</v>
      </c>
      <c r="F168" s="1">
        <v>0</v>
      </c>
      <c r="G168" s="2">
        <f t="shared" si="0"/>
        <v>1502491.7154599999</v>
      </c>
      <c r="H168" s="2">
        <f t="shared" si="1"/>
        <v>0.43000000016763806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413079.67</v>
      </c>
      <c r="D169" s="1">
        <f>'PR-RAS'!E173</f>
        <v>338965.65</v>
      </c>
      <c r="E169" s="1">
        <v>0</v>
      </c>
      <c r="F169" s="1">
        <v>0</v>
      </c>
      <c r="G169" s="2">
        <f t="shared" si="0"/>
        <v>183289.84296000001</v>
      </c>
      <c r="H169" s="2">
        <f t="shared" si="1"/>
        <v>0.67999999999301508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626873.5</v>
      </c>
      <c r="D170" s="1">
        <f>'PR-RAS'!E174</f>
        <v>698384.24</v>
      </c>
      <c r="E170" s="1">
        <v>0</v>
      </c>
      <c r="F170" s="1">
        <v>0</v>
      </c>
      <c r="G170" s="2">
        <f t="shared" si="0"/>
        <v>341995.49462000001</v>
      </c>
      <c r="H170" s="2">
        <f t="shared" si="1"/>
        <v>0.73999999999068677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9939128.5799999982</v>
      </c>
      <c r="D173" s="1">
        <f>'PR-RAS'!E177</f>
        <v>15298304.860000001</v>
      </c>
      <c r="E173" s="1">
        <v>0</v>
      </c>
      <c r="F173" s="1">
        <v>0</v>
      </c>
      <c r="G173" s="2">
        <f t="shared" si="0"/>
        <v>6972146.9875999987</v>
      </c>
      <c r="H173" s="2">
        <f t="shared" si="1"/>
        <v>0.56000000052154064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194402.72</v>
      </c>
      <c r="D174" s="1">
        <f>'PR-RAS'!E178</f>
        <v>258379.53</v>
      </c>
      <c r="E174" s="1">
        <v>0</v>
      </c>
      <c r="F174" s="1">
        <v>0</v>
      </c>
      <c r="G174" s="2">
        <f t="shared" si="0"/>
        <v>123030.98793999999</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4071960.85</v>
      </c>
      <c r="D175" s="1">
        <f>'PR-RAS'!E179</f>
        <v>4626361.09</v>
      </c>
      <c r="E175" s="1">
        <v>0</v>
      </c>
      <c r="F175" s="1">
        <v>0</v>
      </c>
      <c r="G175" s="2">
        <f t="shared" si="0"/>
        <v>2318494.8472199999</v>
      </c>
      <c r="H175" s="2">
        <f t="shared" si="1"/>
        <v>0.23999999975785613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76397.600000000006</v>
      </c>
      <c r="D176" s="1">
        <f>'PR-RAS'!E180</f>
        <v>122231.22</v>
      </c>
      <c r="E176" s="1">
        <v>0</v>
      </c>
      <c r="F176" s="1">
        <v>0</v>
      </c>
      <c r="G176" s="2">
        <f t="shared" si="0"/>
        <v>56150.507000000005</v>
      </c>
      <c r="H176" s="2">
        <f t="shared" si="1"/>
        <v>0.61999999999534339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1189358.44</v>
      </c>
      <c r="D177" s="1">
        <f>'PR-RAS'!E181</f>
        <v>1198381.57</v>
      </c>
      <c r="E177" s="1">
        <v>0</v>
      </c>
      <c r="F177" s="1">
        <v>0</v>
      </c>
      <c r="G177" s="2">
        <f t="shared" si="0"/>
        <v>631157.39807999996</v>
      </c>
      <c r="H177" s="2">
        <f t="shared" si="1"/>
        <v>0.86999999987892807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273198.64</v>
      </c>
      <c r="D178" s="1">
        <f>'PR-RAS'!E182</f>
        <v>220009.79</v>
      </c>
      <c r="E178" s="1">
        <v>0</v>
      </c>
      <c r="F178" s="1">
        <v>0</v>
      </c>
      <c r="G178" s="2">
        <f t="shared" si="0"/>
        <v>126239.62493999999</v>
      </c>
      <c r="H178" s="2">
        <f t="shared" si="1"/>
        <v>0.56999999997788109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1030872.76</v>
      </c>
      <c r="D179" s="1">
        <f>'PR-RAS'!E183</f>
        <v>1236433.49</v>
      </c>
      <c r="E179" s="1">
        <v>0</v>
      </c>
      <c r="F179" s="1">
        <v>0</v>
      </c>
      <c r="G179" s="2">
        <f t="shared" si="0"/>
        <v>623665.67371999996</v>
      </c>
      <c r="H179" s="2">
        <f t="shared" si="1"/>
        <v>0.72999999998137355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677316.65</v>
      </c>
      <c r="D180" s="1">
        <f>'PR-RAS'!E184</f>
        <v>2952758.38</v>
      </c>
      <c r="E180" s="1">
        <v>0</v>
      </c>
      <c r="F180" s="1">
        <v>0</v>
      </c>
      <c r="G180" s="2">
        <f t="shared" si="0"/>
        <v>1178327.1803899999</v>
      </c>
      <c r="H180" s="2">
        <f t="shared" si="1"/>
        <v>0.72999999986495823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887080.49</v>
      </c>
      <c r="D181" s="1">
        <f>'PR-RAS'!E185</f>
        <v>1003882.82</v>
      </c>
      <c r="E181" s="1">
        <v>0</v>
      </c>
      <c r="F181" s="1">
        <v>0</v>
      </c>
      <c r="G181" s="2">
        <f t="shared" si="0"/>
        <v>521072.30339999998</v>
      </c>
      <c r="H181" s="2">
        <f t="shared" si="1"/>
        <v>0.67000000004190952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1538540.43</v>
      </c>
      <c r="D182" s="1">
        <f>'PR-RAS'!E186</f>
        <v>3679866.97</v>
      </c>
      <c r="E182" s="1">
        <v>0</v>
      </c>
      <c r="F182" s="1">
        <v>0</v>
      </c>
      <c r="G182" s="2">
        <f t="shared" si="0"/>
        <v>1610587.6609700001</v>
      </c>
      <c r="H182" s="2">
        <f t="shared" si="1"/>
        <v>0.45999999972991645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6781.05</v>
      </c>
      <c r="D183" s="1">
        <f>'PR-RAS'!E187</f>
        <v>7985</v>
      </c>
      <c r="E183" s="1">
        <v>0</v>
      </c>
      <c r="F183" s="1">
        <v>0</v>
      </c>
      <c r="G183" s="2">
        <f t="shared" si="0"/>
        <v>4140.6911</v>
      </c>
      <c r="H183" s="2">
        <f t="shared" si="1"/>
        <v>5.0000000000181899E-2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1097134.8700000001</v>
      </c>
      <c r="D184" s="1">
        <f>'PR-RAS'!E188</f>
        <v>1400788.8499999999</v>
      </c>
      <c r="E184" s="1">
        <v>0</v>
      </c>
      <c r="F184" s="1">
        <v>0</v>
      </c>
      <c r="G184" s="2">
        <f t="shared" si="0"/>
        <v>713464.40030999994</v>
      </c>
      <c r="H184" s="2">
        <f t="shared" si="1"/>
        <v>0.28000000002793968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5136.1000000000004</v>
      </c>
      <c r="D185" s="1">
        <f>'PR-RAS'!E189</f>
        <v>4793.25</v>
      </c>
      <c r="E185" s="1">
        <v>0</v>
      </c>
      <c r="F185" s="1">
        <v>0</v>
      </c>
      <c r="G185" s="2">
        <f t="shared" si="0"/>
        <v>2708.9584</v>
      </c>
      <c r="H185" s="2">
        <f t="shared" si="1"/>
        <v>0.3500000000003638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579455.21</v>
      </c>
      <c r="D186" s="1">
        <f>'PR-RAS'!E190</f>
        <v>517632.38</v>
      </c>
      <c r="E186" s="1">
        <v>0</v>
      </c>
      <c r="F186" s="1">
        <v>0</v>
      </c>
      <c r="G186" s="2">
        <f t="shared" si="0"/>
        <v>298723.19445000001</v>
      </c>
      <c r="H186" s="2">
        <f t="shared" si="1"/>
        <v>0.58999999996740371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6544.51</v>
      </c>
      <c r="D187" s="1">
        <f>'PR-RAS'!E191</f>
        <v>3844.37</v>
      </c>
      <c r="E187" s="1">
        <v>0</v>
      </c>
      <c r="F187" s="1">
        <v>0</v>
      </c>
      <c r="G187" s="2">
        <f t="shared" si="0"/>
        <v>2647.3845000000001</v>
      </c>
      <c r="H187" s="2">
        <f t="shared" si="1"/>
        <v>0.85999999999967258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12172.28</v>
      </c>
      <c r="D188" s="1">
        <f>'PR-RAS'!E192</f>
        <v>11083.71</v>
      </c>
      <c r="E188" s="1">
        <v>0</v>
      </c>
      <c r="F188" s="1">
        <v>0</v>
      </c>
      <c r="G188" s="2">
        <f t="shared" si="0"/>
        <v>6421.5238999999992</v>
      </c>
      <c r="H188" s="2">
        <f t="shared" si="1"/>
        <v>0.57000000000152795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83892.15</v>
      </c>
      <c r="D189" s="1">
        <f>'PR-RAS'!E193</f>
        <v>110181.03</v>
      </c>
      <c r="E189" s="1">
        <v>0</v>
      </c>
      <c r="F189" s="1">
        <v>0</v>
      </c>
      <c r="G189" s="2">
        <f t="shared" si="0"/>
        <v>57199.791479999993</v>
      </c>
      <c r="H189" s="2">
        <f t="shared" si="1"/>
        <v>0.17999999999301508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400604.53</v>
      </c>
      <c r="D190" s="1">
        <f>'PR-RAS'!E194</f>
        <v>745313.98</v>
      </c>
      <c r="E190" s="1">
        <v>0</v>
      </c>
      <c r="F190" s="1">
        <v>0</v>
      </c>
      <c r="G190" s="2">
        <f t="shared" si="0"/>
        <v>357442.94060999999</v>
      </c>
      <c r="H190" s="2">
        <f t="shared" si="1"/>
        <v>0.48999999999068677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9330.09</v>
      </c>
      <c r="D191" s="1">
        <f>'PR-RAS'!E195</f>
        <v>7940.13</v>
      </c>
      <c r="E191" s="1">
        <v>0</v>
      </c>
      <c r="F191" s="1">
        <v>0</v>
      </c>
      <c r="G191" s="2">
        <f t="shared" si="0"/>
        <v>4789.9664999999995</v>
      </c>
      <c r="H191" s="2">
        <f t="shared" si="1"/>
        <v>0.22000000000025466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491578.63</v>
      </c>
      <c r="D192" s="1">
        <f>'PR-RAS'!E196</f>
        <v>848540.55</v>
      </c>
      <c r="E192" s="1">
        <v>0</v>
      </c>
      <c r="F192" s="1">
        <v>0</v>
      </c>
      <c r="G192" s="2">
        <f t="shared" si="0"/>
        <v>418034.00842999999</v>
      </c>
      <c r="H192" s="2">
        <f t="shared" si="1"/>
        <v>0.81999999994877726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491578.63</v>
      </c>
      <c r="D206" s="1">
        <f>'PR-RAS'!E210</f>
        <v>848540.55</v>
      </c>
      <c r="E206" s="1">
        <v>0</v>
      </c>
      <c r="F206" s="1">
        <v>0</v>
      </c>
      <c r="G206" s="2">
        <f t="shared" si="0"/>
        <v>448675.24464999995</v>
      </c>
      <c r="H206" s="2">
        <f t="shared" si="1"/>
        <v>0.81999999994877726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23557.759999999998</v>
      </c>
      <c r="D207" s="1">
        <f>'PR-RAS'!E211</f>
        <v>11785.27</v>
      </c>
      <c r="E207" s="1">
        <v>0</v>
      </c>
      <c r="F207" s="1">
        <v>0</v>
      </c>
      <c r="G207" s="2">
        <f t="shared" si="0"/>
        <v>9708.4297999999999</v>
      </c>
      <c r="H207" s="2">
        <f t="shared" si="1"/>
        <v>0.51000000000203727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0.25</v>
      </c>
      <c r="D208" s="1">
        <f>'PR-RAS'!E212</f>
        <v>0</v>
      </c>
      <c r="E208" s="1">
        <v>0</v>
      </c>
      <c r="F208" s="1">
        <v>0</v>
      </c>
      <c r="G208" s="2">
        <f t="shared" si="0"/>
        <v>5.1749999999999997E-2</v>
      </c>
      <c r="H208" s="2">
        <f t="shared" si="1"/>
        <v>0.25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467875.68</v>
      </c>
      <c r="D209" s="1">
        <f>'PR-RAS'!E213</f>
        <v>836719.1</v>
      </c>
      <c r="E209" s="1">
        <v>0</v>
      </c>
      <c r="F209" s="1">
        <v>0</v>
      </c>
      <c r="G209" s="2">
        <f t="shared" si="0"/>
        <v>445393.28703999997</v>
      </c>
      <c r="H209" s="2">
        <f t="shared" si="1"/>
        <v>0.41999999998370185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144.94</v>
      </c>
      <c r="D210" s="1">
        <f>'PR-RAS'!E214</f>
        <v>36.18</v>
      </c>
      <c r="E210" s="1">
        <v>0</v>
      </c>
      <c r="F210" s="1">
        <v>0</v>
      </c>
      <c r="G210" s="2">
        <f t="shared" si="0"/>
        <v>45.415700000000001</v>
      </c>
      <c r="H210" s="2">
        <f t="shared" si="1"/>
        <v>0.24000000000000199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254586.03</v>
      </c>
      <c r="D259" s="1">
        <f>'PR-RAS'!E263</f>
        <v>803504.47000000009</v>
      </c>
      <c r="E259" s="1">
        <v>0</v>
      </c>
      <c r="F259" s="1">
        <v>0</v>
      </c>
      <c r="G259" s="2">
        <f t="shared" si="0"/>
        <v>480291.50226000004</v>
      </c>
      <c r="H259" s="2">
        <f t="shared" si="1"/>
        <v>0.50000000008731149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254586.03</v>
      </c>
      <c r="D269" s="1">
        <f>'PR-RAS'!E273</f>
        <v>803504.47000000009</v>
      </c>
      <c r="E269" s="1">
        <v>0</v>
      </c>
      <c r="F269" s="1">
        <v>0</v>
      </c>
      <c r="G269" s="2">
        <f t="shared" si="8"/>
        <v>498907.45196000009</v>
      </c>
      <c r="H269" s="2">
        <f t="shared" si="9"/>
        <v>0.50000000008731149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12823.75</v>
      </c>
      <c r="D272" s="1">
        <f>'PR-RAS'!E276</f>
        <v>11398.66</v>
      </c>
      <c r="E272" s="1">
        <v>0</v>
      </c>
      <c r="F272" s="1">
        <v>0</v>
      </c>
      <c r="G272" s="2">
        <f t="shared" si="8"/>
        <v>9653.3099700000002</v>
      </c>
      <c r="H272" s="2">
        <f t="shared" si="9"/>
        <v>0.59000000000014552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241762.28</v>
      </c>
      <c r="D273" s="1">
        <f>'PR-RAS'!E277</f>
        <v>791890.81</v>
      </c>
      <c r="E273" s="1">
        <v>0</v>
      </c>
      <c r="F273" s="1">
        <v>0</v>
      </c>
      <c r="G273" s="2">
        <f t="shared" si="8"/>
        <v>496547.9408000001</v>
      </c>
      <c r="H273" s="2">
        <f t="shared" si="9"/>
        <v>0.46999999994295649</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215</v>
      </c>
      <c r="E274" s="1">
        <v>0</v>
      </c>
      <c r="F274" s="1">
        <v>0</v>
      </c>
      <c r="G274" s="2">
        <f t="shared" si="8"/>
        <v>117.39000000000001</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227338073.71000001</v>
      </c>
      <c r="D285" s="1">
        <f>'PR-RAS'!E289</f>
        <v>263753732.09</v>
      </c>
      <c r="E285" s="1">
        <v>0</v>
      </c>
      <c r="F285" s="1">
        <v>0</v>
      </c>
      <c r="G285" s="2">
        <f t="shared" si="8"/>
        <v>214376132.76075998</v>
      </c>
      <c r="H285" s="2">
        <f t="shared" si="9"/>
        <v>0.37999999523162842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43243336.159999996</v>
      </c>
      <c r="E286" s="1">
        <v>0</v>
      </c>
      <c r="F286" s="1">
        <v>0</v>
      </c>
      <c r="G286" s="2">
        <f t="shared" si="8"/>
        <v>24648701.611199997</v>
      </c>
      <c r="H286" s="2">
        <f t="shared" si="9"/>
        <v>0.15999999642372131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4867605.2000000179</v>
      </c>
      <c r="D287" s="1">
        <f>'PR-RAS'!E291</f>
        <v>0</v>
      </c>
      <c r="E287" s="1">
        <v>0</v>
      </c>
      <c r="F287" s="1">
        <v>0</v>
      </c>
      <c r="G287" s="2">
        <f t="shared" si="8"/>
        <v>1392135.0872000051</v>
      </c>
      <c r="H287" s="2">
        <f t="shared" si="9"/>
        <v>0.20000001788139343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16093780.73</v>
      </c>
      <c r="D289" s="1">
        <f>'PR-RAS'!E293</f>
        <v>15279070.57</v>
      </c>
      <c r="E289" s="1">
        <v>0</v>
      </c>
      <c r="F289" s="1">
        <v>0</v>
      </c>
      <c r="G289" s="2">
        <f t="shared" si="8"/>
        <v>13435753.49856</v>
      </c>
      <c r="H289" s="2">
        <f t="shared" si="9"/>
        <v>0.69999999925494194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16009919.1</v>
      </c>
      <c r="D290" s="1">
        <f>'PR-RAS'!E294</f>
        <v>14338580.960000001</v>
      </c>
      <c r="E290" s="1">
        <v>0</v>
      </c>
      <c r="F290" s="1">
        <v>0</v>
      </c>
      <c r="G290" s="2">
        <f t="shared" si="8"/>
        <v>12914566.41478</v>
      </c>
      <c r="H290" s="2">
        <f t="shared" si="9"/>
        <v>0.1399999987334013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3244605.17</v>
      </c>
      <c r="D291" s="1">
        <f>'PR-RAS'!E295</f>
        <v>3253540.57</v>
      </c>
      <c r="E291" s="1">
        <v>0</v>
      </c>
      <c r="F291" s="1">
        <v>0</v>
      </c>
      <c r="G291" s="2">
        <f t="shared" si="8"/>
        <v>2827989.0298999995</v>
      </c>
      <c r="H291" s="2">
        <f t="shared" si="9"/>
        <v>0.60000000009313226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14387984.810000001</v>
      </c>
      <c r="D292" s="1">
        <f>'PR-RAS'!E296</f>
        <v>12448008.710000001</v>
      </c>
      <c r="E292" s="1">
        <v>0</v>
      </c>
      <c r="F292" s="1">
        <v>0</v>
      </c>
      <c r="G292" s="2">
        <f t="shared" si="8"/>
        <v>11431644.64893</v>
      </c>
      <c r="H292" s="2">
        <f t="shared" si="9"/>
        <v>0.47999999858438969</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1215.6399999999999</v>
      </c>
      <c r="D293" s="1">
        <f>'PR-RAS'!E298</f>
        <v>1464.8600000000001</v>
      </c>
      <c r="E293" s="1">
        <v>0</v>
      </c>
      <c r="F293" s="1">
        <v>0</v>
      </c>
      <c r="G293" s="2">
        <f t="shared" si="8"/>
        <v>1210.4451200000001</v>
      </c>
      <c r="H293" s="2">
        <f t="shared" si="9"/>
        <v>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1215.6399999999999</v>
      </c>
      <c r="D306" s="1">
        <f>'PR-RAS'!E311</f>
        <v>1464.8600000000001</v>
      </c>
      <c r="E306" s="1">
        <v>0</v>
      </c>
      <c r="F306" s="1">
        <v>0</v>
      </c>
      <c r="G306" s="2">
        <f t="shared" si="8"/>
        <v>1264.3348000000001</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1189.0899999999999</v>
      </c>
      <c r="D307" s="1">
        <f>'PR-RAS'!E312</f>
        <v>464.86</v>
      </c>
      <c r="E307" s="1">
        <v>0</v>
      </c>
      <c r="F307" s="1">
        <v>0</v>
      </c>
      <c r="G307" s="2">
        <f t="shared" si="8"/>
        <v>648.35586000000001</v>
      </c>
      <c r="H307" s="2">
        <f t="shared" si="9"/>
        <v>0.2299999999999045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1189.0899999999999</v>
      </c>
      <c r="D308" s="1">
        <f>'PR-RAS'!E313</f>
        <v>464.86</v>
      </c>
      <c r="E308" s="1">
        <v>0</v>
      </c>
      <c r="F308" s="1">
        <v>0</v>
      </c>
      <c r="G308" s="2">
        <f t="shared" si="8"/>
        <v>650.47466999999995</v>
      </c>
      <c r="H308" s="2">
        <f t="shared" si="9"/>
        <v>0.2299999999999045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26.55</v>
      </c>
      <c r="D312" s="1">
        <f>'PR-RAS'!E317</f>
        <v>1000</v>
      </c>
      <c r="E312" s="1">
        <v>0</v>
      </c>
      <c r="F312" s="1">
        <v>0</v>
      </c>
      <c r="G312" s="2">
        <f t="shared" si="8"/>
        <v>630.25704999999994</v>
      </c>
      <c r="H312" s="2">
        <f t="shared" si="9"/>
        <v>0.44999999999999929</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26.55</v>
      </c>
      <c r="D316" s="1">
        <f>'PR-RAS'!E321</f>
        <v>0</v>
      </c>
      <c r="E316" s="1">
        <v>0</v>
      </c>
      <c r="F316" s="1">
        <v>0</v>
      </c>
      <c r="G316" s="2">
        <f t="shared" si="8"/>
        <v>8.3632500000000007</v>
      </c>
      <c r="H316" s="2">
        <f t="shared" si="9"/>
        <v>0.44999999999999929</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1000</v>
      </c>
      <c r="E317" s="1">
        <v>0</v>
      </c>
      <c r="F317" s="1">
        <v>0</v>
      </c>
      <c r="G317" s="2">
        <f t="shared" si="8"/>
        <v>632</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6833532.3000000007</v>
      </c>
      <c r="D345" s="1">
        <f>'PR-RAS'!E350</f>
        <v>49013926.68</v>
      </c>
      <c r="E345" s="1">
        <v>0</v>
      </c>
      <c r="F345" s="1">
        <v>0</v>
      </c>
      <c r="G345" s="2">
        <f t="shared" si="8"/>
        <v>36072316.667039998</v>
      </c>
      <c r="H345" s="2">
        <f t="shared" si="9"/>
        <v>0.62000000104308128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4521710.91</v>
      </c>
      <c r="D358" s="1">
        <f>'PR-RAS'!E363</f>
        <v>22979392.280000001</v>
      </c>
      <c r="E358" s="1">
        <v>0</v>
      </c>
      <c r="F358" s="1">
        <v>0</v>
      </c>
      <c r="G358" s="2">
        <f t="shared" si="8"/>
        <v>18021536.882789999</v>
      </c>
      <c r="H358" s="2">
        <f t="shared" si="9"/>
        <v>0.37000000104308128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35839.800000000003</v>
      </c>
      <c r="D359" s="1">
        <f>'PR-RAS'!E364</f>
        <v>1459258.76</v>
      </c>
      <c r="E359" s="1">
        <v>0</v>
      </c>
      <c r="F359" s="1">
        <v>0</v>
      </c>
      <c r="G359" s="2">
        <f t="shared" si="8"/>
        <v>1057659.92056</v>
      </c>
      <c r="H359" s="2">
        <f t="shared" si="9"/>
        <v>0.43999999998777639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7647.49</v>
      </c>
      <c r="D361" s="1">
        <f>'PR-RAS'!E366</f>
        <v>22329.49</v>
      </c>
      <c r="E361" s="1">
        <v>0</v>
      </c>
      <c r="F361" s="1">
        <v>0</v>
      </c>
      <c r="G361" s="2">
        <f t="shared" si="8"/>
        <v>18830.3292</v>
      </c>
      <c r="H361" s="2">
        <f t="shared" si="9"/>
        <v>0.98000000000138243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28192.31</v>
      </c>
      <c r="D363" s="1">
        <f>'PR-RAS'!E368</f>
        <v>1436929.27</v>
      </c>
      <c r="E363" s="1">
        <v>0</v>
      </c>
      <c r="F363" s="1">
        <v>0</v>
      </c>
      <c r="G363" s="2">
        <f t="shared" si="8"/>
        <v>1050542.4077000001</v>
      </c>
      <c r="H363" s="2">
        <f t="shared" si="9"/>
        <v>0.58000000001993612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4021176.6500000004</v>
      </c>
      <c r="D364" s="1">
        <f>'PR-RAS'!E369</f>
        <v>21188334.449999999</v>
      </c>
      <c r="E364" s="1">
        <v>0</v>
      </c>
      <c r="F364" s="1">
        <v>0</v>
      </c>
      <c r="G364" s="2">
        <f t="shared" si="8"/>
        <v>16842417.93465</v>
      </c>
      <c r="H364" s="2">
        <f t="shared" si="9"/>
        <v>0.79999999888241291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155522.26</v>
      </c>
      <c r="D365" s="1">
        <f>'PR-RAS'!E370</f>
        <v>511677.24</v>
      </c>
      <c r="E365" s="1">
        <v>0</v>
      </c>
      <c r="F365" s="1">
        <v>0</v>
      </c>
      <c r="G365" s="2">
        <f t="shared" si="8"/>
        <v>429111.13335999998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181877.49</v>
      </c>
      <c r="D367" s="1">
        <f>'PR-RAS'!E372</f>
        <v>343108.6</v>
      </c>
      <c r="E367" s="1">
        <v>0</v>
      </c>
      <c r="F367" s="1">
        <v>0</v>
      </c>
      <c r="G367" s="2">
        <f t="shared" si="8"/>
        <v>317722.65654</v>
      </c>
      <c r="H367" s="2">
        <f t="shared" si="9"/>
        <v>0.89000000001396984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3617317.33</v>
      </c>
      <c r="D368" s="1">
        <f>'PR-RAS'!E373</f>
        <v>20260165.539999999</v>
      </c>
      <c r="E368" s="1">
        <v>0</v>
      </c>
      <c r="F368" s="1">
        <v>0</v>
      </c>
      <c r="G368" s="2">
        <f t="shared" si="8"/>
        <v>16198516.966469998</v>
      </c>
      <c r="H368" s="2">
        <f t="shared" si="9"/>
        <v>0.79000000096857548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769.95</v>
      </c>
      <c r="D369" s="1">
        <f>'PR-RAS'!E374</f>
        <v>10938.01</v>
      </c>
      <c r="E369" s="1">
        <v>0</v>
      </c>
      <c r="F369" s="1">
        <v>0</v>
      </c>
      <c r="G369" s="2">
        <f t="shared" si="8"/>
        <v>8333.7169599999997</v>
      </c>
      <c r="H369" s="2">
        <f t="shared" si="9"/>
        <v>6.0000000000172804E-2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65689.62</v>
      </c>
      <c r="D371" s="1">
        <f>'PR-RAS'!E376</f>
        <v>62445.06</v>
      </c>
      <c r="E371" s="1">
        <v>0</v>
      </c>
      <c r="F371" s="1">
        <v>0</v>
      </c>
      <c r="G371" s="2">
        <f t="shared" si="8"/>
        <v>70514.503799999991</v>
      </c>
      <c r="H371" s="2">
        <f t="shared" si="9"/>
        <v>0.44000000000232831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7347.87</v>
      </c>
      <c r="D373" s="1">
        <f>'PR-RAS'!E378</f>
        <v>68113.75</v>
      </c>
      <c r="E373" s="1">
        <v>0</v>
      </c>
      <c r="F373" s="1">
        <v>0</v>
      </c>
      <c r="G373" s="2">
        <f t="shared" si="8"/>
        <v>53410.037639999995</v>
      </c>
      <c r="H373" s="2">
        <f t="shared" si="9"/>
        <v>0.38000000000010914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7347.87</v>
      </c>
      <c r="D374" s="1">
        <f>'PR-RAS'!E379</f>
        <v>68113.75</v>
      </c>
      <c r="E374" s="1">
        <v>0</v>
      </c>
      <c r="F374" s="1">
        <v>0</v>
      </c>
      <c r="G374" s="2">
        <f t="shared" si="8"/>
        <v>53553.613010000001</v>
      </c>
      <c r="H374" s="2">
        <f t="shared" si="9"/>
        <v>0.38000000000010914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9018.07</v>
      </c>
      <c r="D378" s="1">
        <f>'PR-RAS'!E383</f>
        <v>3783.51</v>
      </c>
      <c r="E378" s="1">
        <v>0</v>
      </c>
      <c r="F378" s="1">
        <v>0</v>
      </c>
      <c r="G378" s="2">
        <f t="shared" si="8"/>
        <v>6252.5789299999997</v>
      </c>
      <c r="H378" s="2">
        <f t="shared" si="9"/>
        <v>0.55999999999949068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1121.06</v>
      </c>
      <c r="D379" s="1">
        <f>'PR-RAS'!E384</f>
        <v>283.51</v>
      </c>
      <c r="E379" s="1">
        <v>0</v>
      </c>
      <c r="F379" s="1">
        <v>0</v>
      </c>
      <c r="G379" s="2">
        <f t="shared" si="8"/>
        <v>638.09424000000001</v>
      </c>
      <c r="H379" s="2">
        <f t="shared" si="9"/>
        <v>0.54999999999995453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7897.01</v>
      </c>
      <c r="D380" s="1">
        <f>'PR-RAS'!E385</f>
        <v>3500</v>
      </c>
      <c r="E380" s="1">
        <v>0</v>
      </c>
      <c r="F380" s="1">
        <v>0</v>
      </c>
      <c r="G380" s="2">
        <f t="shared" si="8"/>
        <v>5645.9667900000004</v>
      </c>
      <c r="H380" s="2">
        <f t="shared" si="9"/>
        <v>1.0000000000218279E-2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448328.51999999996</v>
      </c>
      <c r="D386" s="1">
        <f>'PR-RAS'!E391</f>
        <v>259901.81</v>
      </c>
      <c r="E386" s="1">
        <v>0</v>
      </c>
      <c r="F386" s="1">
        <v>0</v>
      </c>
      <c r="G386" s="2">
        <f t="shared" si="8"/>
        <v>372730.87389999995</v>
      </c>
      <c r="H386" s="2">
        <f t="shared" si="9"/>
        <v>0.67000000004190952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395035.67</v>
      </c>
      <c r="D388" s="1">
        <f>'PR-RAS'!E393</f>
        <v>47361.04</v>
      </c>
      <c r="E388" s="1">
        <v>0</v>
      </c>
      <c r="F388" s="1">
        <v>0</v>
      </c>
      <c r="G388" s="2">
        <f t="shared" si="8"/>
        <v>189536.24924999999</v>
      </c>
      <c r="H388" s="2">
        <f t="shared" si="9"/>
        <v>0.37000000001717126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53292.85</v>
      </c>
      <c r="D390" s="1">
        <f>'PR-RAS'!E395</f>
        <v>212540.77</v>
      </c>
      <c r="E390" s="1">
        <v>0</v>
      </c>
      <c r="F390" s="1">
        <v>0</v>
      </c>
      <c r="G390" s="2">
        <f t="shared" si="8"/>
        <v>186087.63770999998</v>
      </c>
      <c r="H390" s="2">
        <f t="shared" si="9"/>
        <v>0.38000000001193257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2311821.39</v>
      </c>
      <c r="D397" s="1">
        <f>'PR-RAS'!E402</f>
        <v>26034534.399999999</v>
      </c>
      <c r="E397" s="1">
        <v>0</v>
      </c>
      <c r="F397" s="1">
        <v>0</v>
      </c>
      <c r="G397" s="2">
        <f t="shared" si="8"/>
        <v>21534832.515239999</v>
      </c>
      <c r="H397" s="2">
        <f t="shared" si="9"/>
        <v>0.78999999864026904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2311821.39</v>
      </c>
      <c r="D398" s="1">
        <f>'PR-RAS'!E403</f>
        <v>26034534.399999999</v>
      </c>
      <c r="E398" s="1">
        <v>0</v>
      </c>
      <c r="F398" s="1">
        <v>0</v>
      </c>
      <c r="G398" s="2">
        <f t="shared" si="8"/>
        <v>21589213.40543</v>
      </c>
      <c r="H398" s="2">
        <f t="shared" si="9"/>
        <v>0.78999999864026904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6832316.6600000011</v>
      </c>
      <c r="D403" s="1">
        <f>'PR-RAS'!E408</f>
        <v>49012461.82</v>
      </c>
      <c r="E403" s="1">
        <v>0</v>
      </c>
      <c r="F403" s="1">
        <v>0</v>
      </c>
      <c r="G403" s="2">
        <f t="shared" si="8"/>
        <v>42152610.600600004</v>
      </c>
      <c r="H403" s="2">
        <f t="shared" si="9"/>
        <v>0.51999999862164259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97150375.829999998</v>
      </c>
      <c r="D405" s="1">
        <f>'PR-RAS'!E410</f>
        <v>109679182.89</v>
      </c>
      <c r="E405" s="1">
        <v>0</v>
      </c>
      <c r="F405" s="1">
        <v>0</v>
      </c>
      <c r="G405" s="2">
        <f t="shared" si="8"/>
        <v>127869531.61044002</v>
      </c>
      <c r="H405" s="2">
        <f t="shared" si="9"/>
        <v>0.2800000011920929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13265.02</v>
      </c>
      <c r="D406" s="1">
        <f>'PR-RAS'!E411</f>
        <v>11936.98</v>
      </c>
      <c r="E406" s="1">
        <v>0</v>
      </c>
      <c r="F406" s="1">
        <v>0</v>
      </c>
      <c r="G406" s="2">
        <f t="shared" si="8"/>
        <v>15041.286899999999</v>
      </c>
      <c r="H406" s="2">
        <f t="shared" si="9"/>
        <v>4.0000000000873115E-2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222471684.14999998</v>
      </c>
      <c r="D407" s="1">
        <f>'PR-RAS'!E412</f>
        <v>306998533.11000001</v>
      </c>
      <c r="E407" s="1">
        <v>0</v>
      </c>
      <c r="F407" s="1">
        <v>0</v>
      </c>
      <c r="G407" s="2">
        <f t="shared" si="8"/>
        <v>339606312.65022004</v>
      </c>
      <c r="H407" s="2">
        <f t="shared" si="9"/>
        <v>0.25999999046325684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234171606.01000002</v>
      </c>
      <c r="D408" s="1">
        <f>'PR-RAS'!E413</f>
        <v>312767658.76999998</v>
      </c>
      <c r="E408" s="1">
        <v>0</v>
      </c>
      <c r="F408" s="1">
        <v>0</v>
      </c>
      <c r="G408" s="2">
        <f t="shared" si="8"/>
        <v>349900717.88484997</v>
      </c>
      <c r="H408" s="2">
        <f t="shared" si="9"/>
        <v>0.24000003933906555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11699921.860000044</v>
      </c>
      <c r="D410" s="1">
        <f>'PR-RAS'!E415</f>
        <v>5769125.6599999666</v>
      </c>
      <c r="E410" s="1">
        <v>0</v>
      </c>
      <c r="F410" s="1">
        <v>0</v>
      </c>
      <c r="G410" s="2">
        <f t="shared" si="8"/>
        <v>9504412.8306199908</v>
      </c>
      <c r="H410" s="2">
        <f t="shared" si="9"/>
        <v>0.47999998927116394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113244156.56</v>
      </c>
      <c r="D412" s="1">
        <f>'PR-RAS'!E417</f>
        <v>124958253.46000001</v>
      </c>
      <c r="E412" s="1">
        <v>0</v>
      </c>
      <c r="F412" s="1">
        <v>0</v>
      </c>
      <c r="G412" s="2">
        <f t="shared" si="8"/>
        <v>149259032.69027999</v>
      </c>
      <c r="H412" s="2">
        <f t="shared" si="9"/>
        <v>0.90000000596046448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16023184.119999999</v>
      </c>
      <c r="D413" s="1">
        <f>'PR-RAS'!E418</f>
        <v>14350517.940000001</v>
      </c>
      <c r="E413" s="1">
        <v>0</v>
      </c>
      <c r="F413" s="1">
        <v>0</v>
      </c>
      <c r="G413" s="2">
        <f t="shared" si="8"/>
        <v>18426378.640000001</v>
      </c>
      <c r="H413" s="2">
        <f t="shared" si="9"/>
        <v>0.17999999783933163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15863.03</v>
      </c>
      <c r="D414" s="1">
        <f>'PR-RAS'!E420</f>
        <v>0</v>
      </c>
      <c r="E414" s="1">
        <v>0</v>
      </c>
      <c r="F414" s="1">
        <v>0</v>
      </c>
      <c r="G414" s="2">
        <f t="shared" si="8"/>
        <v>6551.4313899999997</v>
      </c>
      <c r="H414" s="2">
        <f t="shared" si="9"/>
        <v>3.0000000000654836E-2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15863.03</v>
      </c>
      <c r="D466" s="1">
        <f>'PR-RAS'!E472</f>
        <v>0</v>
      </c>
      <c r="E466" s="1">
        <v>0</v>
      </c>
      <c r="F466" s="1">
        <v>0</v>
      </c>
      <c r="G466" s="2">
        <f t="shared" si="8"/>
        <v>7376.3089500000006</v>
      </c>
      <c r="H466" s="2">
        <f t="shared" si="9"/>
        <v>3.0000000000654836E-2</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15863.03</v>
      </c>
      <c r="D472" s="1">
        <f>'PR-RAS'!E478</f>
        <v>0</v>
      </c>
      <c r="E472" s="1">
        <v>0</v>
      </c>
      <c r="F472" s="1">
        <v>0</v>
      </c>
      <c r="G472" s="2">
        <f t="shared" si="8"/>
        <v>7471.4871299999995</v>
      </c>
      <c r="H472" s="2">
        <f t="shared" si="9"/>
        <v>3.0000000000654836E-2</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15863.03</v>
      </c>
      <c r="D473" s="1">
        <f>'PR-RAS'!E479</f>
        <v>0</v>
      </c>
      <c r="E473" s="1">
        <v>0</v>
      </c>
      <c r="F473" s="1">
        <v>0</v>
      </c>
      <c r="G473" s="2">
        <f t="shared" si="8"/>
        <v>7487.35016</v>
      </c>
      <c r="H473" s="2">
        <f t="shared" si="9"/>
        <v>3.0000000000654836E-2</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15863.03</v>
      </c>
      <c r="D629" s="1">
        <f>'PR-RAS'!E635</f>
        <v>0</v>
      </c>
      <c r="E629" s="1">
        <v>0</v>
      </c>
      <c r="F629" s="1">
        <v>0</v>
      </c>
      <c r="G629" s="2">
        <f t="shared" si="10"/>
        <v>9961.9828400000006</v>
      </c>
      <c r="H629" s="2">
        <f t="shared" si="11"/>
        <v>3.0000000000654836E-2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300814.09999999998</v>
      </c>
      <c r="D631" s="1">
        <f>'PR-RAS'!E637</f>
        <v>334898.69</v>
      </c>
      <c r="E631" s="1">
        <v>0</v>
      </c>
      <c r="F631" s="1">
        <v>0</v>
      </c>
      <c r="G631" s="2">
        <f t="shared" si="10"/>
        <v>611485.23239999998</v>
      </c>
      <c r="H631" s="2">
        <f t="shared" si="11"/>
        <v>0.40999999997438863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222487547.17999998</v>
      </c>
      <c r="D633" s="1">
        <f>'PR-RAS'!E639</f>
        <v>306998533.11000001</v>
      </c>
      <c r="E633" s="1">
        <v>0</v>
      </c>
      <c r="F633" s="1">
        <v>0</v>
      </c>
      <c r="G633" s="2">
        <f t="shared" si="10"/>
        <v>528658275.6688</v>
      </c>
      <c r="H633" s="2">
        <f t="shared" si="11"/>
        <v>0.28999999165534973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234171606.01000002</v>
      </c>
      <c r="D634" s="1">
        <f>'PR-RAS'!E640</f>
        <v>312767658.76999998</v>
      </c>
      <c r="E634" s="1">
        <v>0</v>
      </c>
      <c r="F634" s="1">
        <v>0</v>
      </c>
      <c r="G634" s="2">
        <f t="shared" si="10"/>
        <v>544194482.60714996</v>
      </c>
      <c r="H634" s="2">
        <f t="shared" si="11"/>
        <v>0.24000003933906555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11684058.830000043</v>
      </c>
      <c r="D636" s="1">
        <f>'PR-RAS'!E642</f>
        <v>5769125.6599999666</v>
      </c>
      <c r="E636" s="1">
        <v>0</v>
      </c>
      <c r="F636" s="1">
        <v>0</v>
      </c>
      <c r="G636" s="2">
        <f t="shared" si="10"/>
        <v>14746166.945249986</v>
      </c>
      <c r="H636" s="2">
        <f t="shared" si="11"/>
        <v>0.50999999046325684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112943342.46000001</v>
      </c>
      <c r="D638" s="1">
        <f>'PR-RAS'!E644</f>
        <v>124623354.77000001</v>
      </c>
      <c r="E638" s="1">
        <v>0</v>
      </c>
      <c r="F638" s="1">
        <v>0</v>
      </c>
      <c r="G638" s="2">
        <f t="shared" si="10"/>
        <v>230715063.12400001</v>
      </c>
      <c r="H638" s="2">
        <f t="shared" si="11"/>
        <v>0.68999999761581421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124627401.29000005</v>
      </c>
      <c r="D640" s="1">
        <f>'PR-RAS'!E646</f>
        <v>130392480.42999998</v>
      </c>
      <c r="E640" s="1">
        <v>0</v>
      </c>
      <c r="F640" s="1">
        <v>0</v>
      </c>
      <c r="G640" s="2">
        <f t="shared" si="10"/>
        <v>246278499.41384998</v>
      </c>
      <c r="H640" s="2">
        <f t="shared" si="11"/>
        <v>0.72000002861022949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74404.69</v>
      </c>
      <c r="D642" s="1">
        <f>'PR-RAS'!E649</f>
        <v>137464.51</v>
      </c>
      <c r="E642" s="1">
        <v>0</v>
      </c>
      <c r="F642" s="1">
        <v>0</v>
      </c>
      <c r="G642" s="2">
        <f t="shared" si="10"/>
        <v>223922.90811000002</v>
      </c>
      <c r="H642" s="2">
        <f t="shared" si="11"/>
        <v>0.79999999998835847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195830068.75</v>
      </c>
      <c r="D643" s="1">
        <f>'PR-RAS'!E650</f>
        <v>144732687.30000001</v>
      </c>
      <c r="E643" s="1">
        <v>0</v>
      </c>
      <c r="F643" s="1">
        <v>0</v>
      </c>
      <c r="G643" s="2">
        <f t="shared" si="10"/>
        <v>311559674.63070005</v>
      </c>
      <c r="H643" s="2">
        <f t="shared" si="11"/>
        <v>0.55000001192092896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195767008.93000001</v>
      </c>
      <c r="D644" s="1">
        <f>'PR-RAS'!E651</f>
        <v>144866204.78999999</v>
      </c>
      <c r="E644" s="1">
        <v>0</v>
      </c>
      <c r="F644" s="1">
        <v>0</v>
      </c>
      <c r="G644" s="2">
        <f t="shared" si="10"/>
        <v>312176126.10193002</v>
      </c>
      <c r="H644" s="2">
        <f t="shared" si="11"/>
        <v>0.2800000011920929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137464.50999999046</v>
      </c>
      <c r="D645" s="1">
        <f>'PR-RAS'!E652</f>
        <v>3947.0200000107288</v>
      </c>
      <c r="E645" s="1">
        <v>0</v>
      </c>
      <c r="F645" s="1">
        <v>0</v>
      </c>
      <c r="G645" s="2">
        <f t="shared" si="10"/>
        <v>93610.906200007681</v>
      </c>
      <c r="H645" s="2">
        <f t="shared" si="11"/>
        <v>0.51000002026557922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3933</v>
      </c>
      <c r="D647" s="1">
        <f>'PR-RAS'!E654</f>
        <v>3968</v>
      </c>
      <c r="E647" s="1">
        <v>0</v>
      </c>
      <c r="F647" s="1">
        <v>0</v>
      </c>
      <c r="G647" s="2">
        <f t="shared" si="10"/>
        <v>7667.3739999999998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3910</v>
      </c>
      <c r="D649" s="1">
        <f>'PR-RAS'!E656</f>
        <v>3940</v>
      </c>
      <c r="E649" s="1">
        <v>0</v>
      </c>
      <c r="F649" s="1">
        <v>0</v>
      </c>
      <c r="G649" s="2">
        <f t="shared" si="10"/>
        <v>7639.92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1051112.68</v>
      </c>
      <c r="D662" s="1">
        <f>'PR-RAS'!E669</f>
        <v>22046688.34</v>
      </c>
      <c r="E662" s="1">
        <v>0</v>
      </c>
      <c r="F662" s="1">
        <v>0</v>
      </c>
      <c r="G662" s="2">
        <f t="shared" si="10"/>
        <v>29840507.466960002</v>
      </c>
      <c r="H662" s="2">
        <f t="shared" si="11"/>
        <v>0.65999999991618097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12607.51</v>
      </c>
      <c r="E663" s="1">
        <v>0</v>
      </c>
      <c r="F663" s="1">
        <v>0</v>
      </c>
      <c r="G663" s="2">
        <f t="shared" si="10"/>
        <v>16692.343240000002</v>
      </c>
      <c r="H663" s="2">
        <f t="shared" si="11"/>
        <v>0.48999999999978172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10151.700000000001</v>
      </c>
      <c r="D669" s="1">
        <f>'PR-RAS'!E676</f>
        <v>0</v>
      </c>
      <c r="E669" s="1">
        <v>0</v>
      </c>
      <c r="F669" s="1">
        <v>0</v>
      </c>
      <c r="G669" s="2">
        <f t="shared" si="10"/>
        <v>6781.3356000000013</v>
      </c>
      <c r="H669" s="2">
        <f t="shared" si="11"/>
        <v>0.2999999999992724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10721241.689999999</v>
      </c>
      <c r="D703" s="1">
        <f>'PR-RAS'!E710</f>
        <v>12645369.17</v>
      </c>
      <c r="E703" s="1">
        <v>0</v>
      </c>
      <c r="F703" s="1">
        <v>0</v>
      </c>
      <c r="G703" s="2">
        <f t="shared" si="10"/>
        <v>25280409.981059998</v>
      </c>
      <c r="H703" s="2">
        <f t="shared" si="11"/>
        <v>0.48000000044703484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32107.67</v>
      </c>
      <c r="D705" s="1">
        <f>'PR-RAS'!E712</f>
        <v>3950.1</v>
      </c>
      <c r="E705" s="1">
        <v>0</v>
      </c>
      <c r="F705" s="1">
        <v>0</v>
      </c>
      <c r="G705" s="2">
        <f t="shared" si="10"/>
        <v>28165.540479999996</v>
      </c>
      <c r="H705" s="2">
        <f t="shared" si="11"/>
        <v>0.43000000000165528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153491.78</v>
      </c>
      <c r="D709" s="1">
        <f>'PR-RAS'!E716</f>
        <v>169778.9</v>
      </c>
      <c r="E709" s="1">
        <v>0</v>
      </c>
      <c r="F709" s="1">
        <v>0</v>
      </c>
      <c r="G709" s="2">
        <f t="shared" si="10"/>
        <v>349079.10263999994</v>
      </c>
      <c r="H709" s="2">
        <f t="shared" si="11"/>
        <v>0.32000000000698492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226695.73</v>
      </c>
      <c r="D710" s="1">
        <f>'PR-RAS'!E717</f>
        <v>165671.32</v>
      </c>
      <c r="E710" s="1">
        <v>0</v>
      </c>
      <c r="F710" s="1">
        <v>0</v>
      </c>
      <c r="G710" s="2">
        <f t="shared" si="10"/>
        <v>395649.20432999998</v>
      </c>
      <c r="H710" s="2">
        <f t="shared" si="11"/>
        <v>0.58999999999650754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2864082.69</v>
      </c>
      <c r="D711" s="1">
        <f>'PR-RAS'!E718</f>
        <v>2947882.53</v>
      </c>
      <c r="E711" s="1">
        <v>0</v>
      </c>
      <c r="F711" s="1">
        <v>0</v>
      </c>
      <c r="G711" s="2">
        <f t="shared" si="10"/>
        <v>6219491.9024999999</v>
      </c>
      <c r="H711" s="2">
        <f t="shared" si="11"/>
        <v>0.78000000026077032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141946.87</v>
      </c>
      <c r="D713" s="1">
        <f>'PR-RAS'!E720</f>
        <v>137794.82999999999</v>
      </c>
      <c r="E713" s="1">
        <v>0</v>
      </c>
      <c r="F713" s="1">
        <v>0</v>
      </c>
      <c r="G713" s="2">
        <f t="shared" si="10"/>
        <v>297286.00935999997</v>
      </c>
      <c r="H713" s="2">
        <f t="shared" si="11"/>
        <v>0.3000000000174623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273849.2</v>
      </c>
      <c r="D715" s="1">
        <f>'PR-RAS'!E722</f>
        <v>462407.67999999999</v>
      </c>
      <c r="E715" s="1">
        <v>0</v>
      </c>
      <c r="F715" s="1">
        <v>0</v>
      </c>
      <c r="G715" s="2">
        <f t="shared" si="10"/>
        <v>855846.49583999999</v>
      </c>
      <c r="H715" s="2">
        <f t="shared" si="11"/>
        <v>0.52000000001862645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37020.36</v>
      </c>
      <c r="D716" s="1">
        <f>'PR-RAS'!E723</f>
        <v>126336.17</v>
      </c>
      <c r="E716" s="1">
        <v>0</v>
      </c>
      <c r="F716" s="1">
        <v>0</v>
      </c>
      <c r="G716" s="2">
        <f t="shared" si="10"/>
        <v>207130.28049999999</v>
      </c>
      <c r="H716" s="2">
        <f t="shared" si="11"/>
        <v>0.52999999999883585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5136.1000000000004</v>
      </c>
      <c r="D718" s="1">
        <f>'PR-RAS'!E725</f>
        <v>4793.25</v>
      </c>
      <c r="E718" s="1">
        <v>0</v>
      </c>
      <c r="F718" s="1">
        <v>0</v>
      </c>
      <c r="G718" s="2">
        <f t="shared" si="10"/>
        <v>10556.1042</v>
      </c>
      <c r="H718" s="2">
        <f t="shared" si="11"/>
        <v>0.3500000000003638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436037.35</v>
      </c>
      <c r="D719" s="1">
        <f>'PR-RAS'!E726</f>
        <v>381718.79</v>
      </c>
      <c r="E719" s="1">
        <v>0</v>
      </c>
      <c r="F719" s="1">
        <v>0</v>
      </c>
      <c r="G719" s="2">
        <f t="shared" si="10"/>
        <v>861222.99973999988</v>
      </c>
      <c r="H719" s="2">
        <f t="shared" si="11"/>
        <v>0.55999999999767169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144105385.47999999</v>
      </c>
      <c r="D984" s="6">
        <f>BILANCA!E6</f>
        <v>181821377.38</v>
      </c>
      <c r="E984" s="6">
        <v>0</v>
      </c>
      <c r="F984" s="6">
        <v>0</v>
      </c>
      <c r="G984" s="7">
        <f t="shared" ref="G984:G1241" si="22">B984/1000*C984+B984/500*D984</f>
        <v>507748.14023999998</v>
      </c>
      <c r="H984" s="7">
        <f t="shared" si="19"/>
        <v>0.85999998450279236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122072956.19</v>
      </c>
      <c r="D985" s="1">
        <f>BILANCA!E7</f>
        <v>159865566.65000001</v>
      </c>
      <c r="E985" s="1">
        <v>0</v>
      </c>
      <c r="F985" s="1">
        <v>0</v>
      </c>
      <c r="G985" s="2">
        <f t="shared" si="22"/>
        <v>883608.17898000008</v>
      </c>
      <c r="H985" s="2">
        <f t="shared" si="19"/>
        <v>0.53999999165534973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13432131.130000001</v>
      </c>
      <c r="D986" s="1">
        <f>BILANCA!E8</f>
        <v>13593675.689999999</v>
      </c>
      <c r="E986" s="1">
        <v>0</v>
      </c>
      <c r="F986" s="1">
        <v>0</v>
      </c>
      <c r="G986" s="2">
        <f t="shared" si="22"/>
        <v>121858.44753</v>
      </c>
      <c r="H986" s="2">
        <f t="shared" si="19"/>
        <v>0.44000000134110451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12646836.57</v>
      </c>
      <c r="D987" s="1">
        <f>BILANCA!E9</f>
        <v>12646836.57</v>
      </c>
      <c r="E987" s="1">
        <v>0</v>
      </c>
      <c r="F987" s="1">
        <v>0</v>
      </c>
      <c r="G987" s="2">
        <f t="shared" si="22"/>
        <v>151762.03884000002</v>
      </c>
      <c r="H987" s="2">
        <f t="shared" si="19"/>
        <v>0.85999999940395355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1279865.3400000001</v>
      </c>
      <c r="D988" s="1">
        <f>BILANCA!E10</f>
        <v>1492406.11</v>
      </c>
      <c r="E988" s="1">
        <v>0</v>
      </c>
      <c r="F988" s="1">
        <v>0</v>
      </c>
      <c r="G988" s="2">
        <f t="shared" si="22"/>
        <v>21323.3878</v>
      </c>
      <c r="H988" s="2">
        <f t="shared" si="19"/>
        <v>0.45000000018626451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494570.78</v>
      </c>
      <c r="D989" s="1">
        <f>BILANCA!E11</f>
        <v>545566.99</v>
      </c>
      <c r="E989" s="1">
        <v>0</v>
      </c>
      <c r="F989" s="1">
        <v>0</v>
      </c>
      <c r="G989" s="2">
        <f t="shared" si="22"/>
        <v>9514.2285599999996</v>
      </c>
      <c r="H989" s="2">
        <f t="shared" si="19"/>
        <v>0.22999999998137355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107312244.25</v>
      </c>
      <c r="D990" s="1">
        <f>BILANCA!E12</f>
        <v>123343484.04000001</v>
      </c>
      <c r="E990" s="1">
        <v>0</v>
      </c>
      <c r="F990" s="1">
        <v>0</v>
      </c>
      <c r="G990" s="2">
        <f t="shared" si="22"/>
        <v>2477994.4863100001</v>
      </c>
      <c r="H990" s="2">
        <f t="shared" si="19"/>
        <v>0.29000000655651093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92351936.5</v>
      </c>
      <c r="D991" s="1">
        <f>BILANCA!E13</f>
        <v>92988039.550000012</v>
      </c>
      <c r="E991" s="1">
        <v>0</v>
      </c>
      <c r="F991" s="1">
        <v>0</v>
      </c>
      <c r="G991" s="2">
        <f t="shared" si="22"/>
        <v>2226624.1248000003</v>
      </c>
      <c r="H991" s="2">
        <f t="shared" si="19"/>
        <v>0.94999998807907104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13610.24</v>
      </c>
      <c r="D992" s="1">
        <f>BILANCA!E14</f>
        <v>13610.24</v>
      </c>
      <c r="E992" s="1">
        <v>0</v>
      </c>
      <c r="F992" s="1">
        <v>0</v>
      </c>
      <c r="G992" s="2">
        <f t="shared" si="22"/>
        <v>367.47647999999992</v>
      </c>
      <c r="H992" s="2">
        <f t="shared" si="19"/>
        <v>0.47999999999956344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119880423.29000001</v>
      </c>
      <c r="D993" s="1">
        <f>BILANCA!E15</f>
        <v>119144203.56</v>
      </c>
      <c r="E993" s="1">
        <v>0</v>
      </c>
      <c r="F993" s="1">
        <v>0</v>
      </c>
      <c r="G993" s="2">
        <f t="shared" si="22"/>
        <v>3581688.3041000003</v>
      </c>
      <c r="H993" s="2">
        <f t="shared" si="19"/>
        <v>0.73000000417232513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17210.62</v>
      </c>
      <c r="D994" s="1">
        <f>BILANCA!E16</f>
        <v>17210.62</v>
      </c>
      <c r="E994" s="1">
        <v>0</v>
      </c>
      <c r="F994" s="1">
        <v>0</v>
      </c>
      <c r="G994" s="2">
        <f t="shared" si="22"/>
        <v>567.95045999999991</v>
      </c>
      <c r="H994" s="2">
        <f t="shared" si="19"/>
        <v>0.76000000000203727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4295477.2699999996</v>
      </c>
      <c r="D995" s="1">
        <f>BILANCA!E17</f>
        <v>5319916.84</v>
      </c>
      <c r="E995" s="1">
        <v>0</v>
      </c>
      <c r="F995" s="1">
        <v>0</v>
      </c>
      <c r="G995" s="2">
        <f t="shared" si="22"/>
        <v>179223.73139999999</v>
      </c>
      <c r="H995" s="2">
        <f t="shared" si="19"/>
        <v>0.42999999970197678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31854784.920000002</v>
      </c>
      <c r="D996" s="1">
        <f>BILANCA!E18</f>
        <v>31506901.710000001</v>
      </c>
      <c r="E996" s="1">
        <v>0</v>
      </c>
      <c r="F996" s="1">
        <v>0</v>
      </c>
      <c r="G996" s="2">
        <f t="shared" si="22"/>
        <v>1233291.64842</v>
      </c>
      <c r="H996" s="2">
        <f t="shared" si="19"/>
        <v>0.36999999731779099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14526531.040000007</v>
      </c>
      <c r="D997" s="1">
        <f>BILANCA!E19</f>
        <v>30186201.540000007</v>
      </c>
      <c r="E997" s="1">
        <v>0</v>
      </c>
      <c r="F997" s="1">
        <v>0</v>
      </c>
      <c r="G997" s="2">
        <f t="shared" si="22"/>
        <v>1048585.0776800003</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10388283.890000001</v>
      </c>
      <c r="D998" s="1">
        <f>BILANCA!E20</f>
        <v>10477698.449999999</v>
      </c>
      <c r="E998" s="1">
        <v>0</v>
      </c>
      <c r="F998" s="1">
        <v>0</v>
      </c>
      <c r="G998" s="2">
        <f t="shared" si="22"/>
        <v>470155.21184999996</v>
      </c>
      <c r="H998" s="2">
        <f t="shared" si="19"/>
        <v>0.55999999865889549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560752.09</v>
      </c>
      <c r="D999" s="1">
        <f>BILANCA!E21</f>
        <v>535350.36</v>
      </c>
      <c r="E999" s="1">
        <v>0</v>
      </c>
      <c r="F999" s="1">
        <v>0</v>
      </c>
      <c r="G999" s="2">
        <f t="shared" si="22"/>
        <v>26103.24496</v>
      </c>
      <c r="H999" s="2">
        <f t="shared" si="19"/>
        <v>0.44999999995343387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2313907.85</v>
      </c>
      <c r="D1000" s="1">
        <f>BILANCA!E22</f>
        <v>2123602.11</v>
      </c>
      <c r="E1000" s="1">
        <v>0</v>
      </c>
      <c r="F1000" s="1">
        <v>0</v>
      </c>
      <c r="G1000" s="2">
        <f t="shared" si="22"/>
        <v>111538.90518999999</v>
      </c>
      <c r="H1000" s="2">
        <f t="shared" si="19"/>
        <v>0.25999999977648258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77116574.099999994</v>
      </c>
      <c r="D1001" s="1">
        <f>BILANCA!E23</f>
        <v>93611129.450000003</v>
      </c>
      <c r="E1001" s="1">
        <v>0</v>
      </c>
      <c r="F1001" s="1">
        <v>0</v>
      </c>
      <c r="G1001" s="2">
        <f t="shared" si="22"/>
        <v>4758098.993999999</v>
      </c>
      <c r="H1001" s="2">
        <f t="shared" si="19"/>
        <v>0.54999999701976776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4398585.51</v>
      </c>
      <c r="D1002" s="1">
        <f>BILANCA!E24</f>
        <v>4411499.63</v>
      </c>
      <c r="E1002" s="1">
        <v>0</v>
      </c>
      <c r="F1002" s="1">
        <v>0</v>
      </c>
      <c r="G1002" s="2">
        <f t="shared" si="22"/>
        <v>251210.11062999998</v>
      </c>
      <c r="H1002" s="2">
        <f t="shared" si="19"/>
        <v>0.86000000033527613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145287.67000000001</v>
      </c>
      <c r="D1004" s="1">
        <f>BILANCA!E26</f>
        <v>348278.31</v>
      </c>
      <c r="E1004" s="1">
        <v>0</v>
      </c>
      <c r="F1004" s="1">
        <v>0</v>
      </c>
      <c r="G1004" s="2">
        <f t="shared" si="22"/>
        <v>17678.730090000001</v>
      </c>
      <c r="H1004" s="2">
        <f t="shared" si="19"/>
        <v>0.63999999998486601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80396860.069999993</v>
      </c>
      <c r="D1006" s="1">
        <f>BILANCA!E28</f>
        <v>81321356.769999996</v>
      </c>
      <c r="E1006" s="1">
        <v>0</v>
      </c>
      <c r="F1006" s="1">
        <v>0</v>
      </c>
      <c r="G1006" s="2">
        <f t="shared" si="22"/>
        <v>5589910.1930299997</v>
      </c>
      <c r="H1006" s="2">
        <f t="shared" si="19"/>
        <v>0.29999999701976776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21750.320000000007</v>
      </c>
      <c r="D1007" s="1">
        <f>BILANCA!E29</f>
        <v>77059.710000000021</v>
      </c>
      <c r="E1007" s="1">
        <v>0</v>
      </c>
      <c r="F1007" s="1">
        <v>0</v>
      </c>
      <c r="G1007" s="2">
        <f t="shared" si="22"/>
        <v>4220.8737600000013</v>
      </c>
      <c r="H1007" s="2">
        <f t="shared" si="19"/>
        <v>0.60999999998603016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317669.57</v>
      </c>
      <c r="D1008" s="1">
        <f>BILANCA!E30</f>
        <v>385783.31</v>
      </c>
      <c r="E1008" s="1">
        <v>0</v>
      </c>
      <c r="F1008" s="1">
        <v>0</v>
      </c>
      <c r="G1008" s="2">
        <f t="shared" si="22"/>
        <v>27230.904750000002</v>
      </c>
      <c r="H1008" s="2">
        <f t="shared" si="19"/>
        <v>0.73999999999068677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295919.25</v>
      </c>
      <c r="D1012" s="1">
        <f>BILANCA!E34</f>
        <v>308723.59999999998</v>
      </c>
      <c r="E1012" s="1">
        <v>0</v>
      </c>
      <c r="F1012" s="1">
        <v>0</v>
      </c>
      <c r="G1012" s="2">
        <f t="shared" si="22"/>
        <v>26487.627049999999</v>
      </c>
      <c r="H1012" s="2">
        <f t="shared" si="19"/>
        <v>0.65000000002328306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412026.39000000013</v>
      </c>
      <c r="D1023" s="1">
        <f>BILANCA!E45</f>
        <v>92183.240000000224</v>
      </c>
      <c r="E1023" s="1">
        <v>0</v>
      </c>
      <c r="F1023" s="1">
        <v>0</v>
      </c>
      <c r="G1023" s="2">
        <f t="shared" si="22"/>
        <v>23855.714800000023</v>
      </c>
      <c r="H1023" s="2">
        <f t="shared" si="19"/>
        <v>0.63000000035390258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2140835.96</v>
      </c>
      <c r="D1025" s="1">
        <f>BILANCA!E47</f>
        <v>2187508.6</v>
      </c>
      <c r="E1025" s="1">
        <v>0</v>
      </c>
      <c r="F1025" s="1">
        <v>0</v>
      </c>
      <c r="G1025" s="2">
        <f t="shared" si="22"/>
        <v>273665.83272000006</v>
      </c>
      <c r="H1025" s="2">
        <f t="shared" si="19"/>
        <v>0.43999999994412065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126549.89</v>
      </c>
      <c r="D1026" s="1">
        <f>BILANCA!E48</f>
        <v>130333.81</v>
      </c>
      <c r="E1026" s="1">
        <v>0</v>
      </c>
      <c r="F1026" s="1">
        <v>0</v>
      </c>
      <c r="G1026" s="2">
        <f t="shared" si="22"/>
        <v>16650.352929999997</v>
      </c>
      <c r="H1026" s="2">
        <f t="shared" si="19"/>
        <v>0.30000000000291038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252176.66</v>
      </c>
      <c r="D1027" s="1">
        <f>BILANCA!E49</f>
        <v>252176.68</v>
      </c>
      <c r="E1027" s="1">
        <v>0</v>
      </c>
      <c r="F1027" s="1">
        <v>0</v>
      </c>
      <c r="G1027" s="2">
        <f t="shared" si="22"/>
        <v>33287.320879999999</v>
      </c>
      <c r="H1027" s="2">
        <f t="shared" si="19"/>
        <v>0.66000000000349246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2107536.12</v>
      </c>
      <c r="D1028" s="1">
        <f>BILANCA!E50</f>
        <v>2477835.85</v>
      </c>
      <c r="E1028" s="1">
        <v>0</v>
      </c>
      <c r="F1028" s="1">
        <v>0</v>
      </c>
      <c r="G1028" s="2">
        <f t="shared" si="22"/>
        <v>317844.35190000001</v>
      </c>
      <c r="H1028" s="2">
        <f t="shared" si="19"/>
        <v>0.27000000001862645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17897.710000000894</v>
      </c>
      <c r="D1030" s="1">
        <f>BILANCA!E52</f>
        <v>3319.7199999997392</v>
      </c>
      <c r="E1030" s="1">
        <v>0</v>
      </c>
      <c r="F1030" s="1">
        <v>0</v>
      </c>
      <c r="G1030" s="2">
        <f t="shared" si="22"/>
        <v>1153.2460500000175</v>
      </c>
      <c r="H1030" s="2">
        <f t="shared" si="19"/>
        <v>0.56999999936670065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18052.53</v>
      </c>
      <c r="D1031" s="1">
        <f>BILANCA!E53</f>
        <v>3488.01</v>
      </c>
      <c r="E1031" s="1">
        <v>0</v>
      </c>
      <c r="F1031" s="1">
        <v>0</v>
      </c>
      <c r="G1031" s="2">
        <f t="shared" si="22"/>
        <v>1201.3704</v>
      </c>
      <c r="H1031" s="2">
        <f t="shared" si="19"/>
        <v>0.48000000000138243</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4452199.6900000004</v>
      </c>
      <c r="D1032" s="1">
        <f>BILANCA!E54</f>
        <v>4750834.0999999996</v>
      </c>
      <c r="E1032" s="1">
        <v>0</v>
      </c>
      <c r="F1032" s="1">
        <v>0</v>
      </c>
      <c r="G1032" s="2">
        <f t="shared" si="22"/>
        <v>683739.52661000006</v>
      </c>
      <c r="H1032" s="2">
        <f t="shared" si="19"/>
        <v>0.40999999921768904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4452354.51</v>
      </c>
      <c r="D1033" s="1">
        <f>BILANCA!E55</f>
        <v>4751002.3899999997</v>
      </c>
      <c r="E1033" s="1">
        <v>0</v>
      </c>
      <c r="F1033" s="1">
        <v>0</v>
      </c>
      <c r="G1033" s="2">
        <f t="shared" si="22"/>
        <v>697717.9645</v>
      </c>
      <c r="H1033" s="2">
        <f t="shared" si="19"/>
        <v>0.87999999988824129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269934.3</v>
      </c>
      <c r="D1034" s="1">
        <f>BILANCA!E56</f>
        <v>20461190.719999999</v>
      </c>
      <c r="E1034" s="1">
        <v>0</v>
      </c>
      <c r="F1034" s="1">
        <v>0</v>
      </c>
      <c r="G1034" s="2">
        <f t="shared" si="22"/>
        <v>2100808.10274</v>
      </c>
      <c r="H1034" s="2">
        <f t="shared" si="19"/>
        <v>0.58000000118045136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20328057.640000001</v>
      </c>
      <c r="E1035" s="1">
        <v>0</v>
      </c>
      <c r="F1035" s="1">
        <v>0</v>
      </c>
      <c r="G1035" s="2">
        <f t="shared" si="22"/>
        <v>2114117.99456</v>
      </c>
      <c r="H1035" s="2">
        <f t="shared" si="19"/>
        <v>0.35999999940395355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269934.3</v>
      </c>
      <c r="D1039" s="1">
        <f>BILANCA!E61</f>
        <v>133133.07999999999</v>
      </c>
      <c r="E1039" s="1">
        <v>0</v>
      </c>
      <c r="F1039" s="1">
        <v>0</v>
      </c>
      <c r="G1039" s="2">
        <f t="shared" si="22"/>
        <v>30027.225759999998</v>
      </c>
      <c r="H1039" s="2">
        <f t="shared" si="19"/>
        <v>0.37999999997555278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1040748.8</v>
      </c>
      <c r="D1041" s="1">
        <f>BILANCA!E63</f>
        <v>2463896.48</v>
      </c>
      <c r="E1041" s="1">
        <v>0</v>
      </c>
      <c r="F1041" s="1">
        <v>0</v>
      </c>
      <c r="G1041" s="2">
        <f t="shared" si="22"/>
        <v>346175.42208000005</v>
      </c>
      <c r="H1041" s="2">
        <f t="shared" si="19"/>
        <v>0.67999999993480742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1040748.8</v>
      </c>
      <c r="D1042" s="1">
        <f>BILANCA!E64</f>
        <v>2463896.48</v>
      </c>
      <c r="E1042" s="1">
        <v>0</v>
      </c>
      <c r="F1042" s="1">
        <v>0</v>
      </c>
      <c r="G1042" s="2">
        <f t="shared" si="22"/>
        <v>352143.96383999998</v>
      </c>
      <c r="H1042" s="2">
        <f t="shared" si="19"/>
        <v>0.67999999993480742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22032429.289999999</v>
      </c>
      <c r="D1046" s="1">
        <f>BILANCA!E68</f>
        <v>21955810.73</v>
      </c>
      <c r="E1046" s="1">
        <v>0</v>
      </c>
      <c r="F1046" s="1">
        <v>0</v>
      </c>
      <c r="G1046" s="2">
        <f t="shared" si="22"/>
        <v>4154475.1972500002</v>
      </c>
      <c r="H1046" s="2">
        <f t="shared" si="19"/>
        <v>0.55999999865889549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137464.51</v>
      </c>
      <c r="D1047" s="1">
        <f>BILANCA!E69</f>
        <v>3947.02</v>
      </c>
      <c r="E1047" s="1">
        <v>0</v>
      </c>
      <c r="F1047" s="1">
        <v>0</v>
      </c>
      <c r="G1047" s="2">
        <f t="shared" si="22"/>
        <v>9302.9472000000005</v>
      </c>
      <c r="H1047" s="2">
        <f t="shared" si="19"/>
        <v>0.50999999999066858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137464.51</v>
      </c>
      <c r="D1048" s="1">
        <f>BILANCA!E70</f>
        <v>2495</v>
      </c>
      <c r="E1048" s="1">
        <v>0</v>
      </c>
      <c r="F1048" s="1">
        <v>0</v>
      </c>
      <c r="G1048" s="2">
        <f t="shared" si="22"/>
        <v>9259.5431500000013</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137464.51</v>
      </c>
      <c r="D1050" s="1">
        <f>BILANCA!E72</f>
        <v>2495</v>
      </c>
      <c r="E1050" s="1">
        <v>0</v>
      </c>
      <c r="F1050" s="1">
        <v>0</v>
      </c>
      <c r="G1050" s="2">
        <f t="shared" si="22"/>
        <v>9544.4521700000005</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1452.02</v>
      </c>
      <c r="E1054" s="1">
        <v>0</v>
      </c>
      <c r="F1054" s="1">
        <v>0</v>
      </c>
      <c r="G1054" s="2">
        <f t="shared" si="22"/>
        <v>206.18683999999999</v>
      </c>
      <c r="H1054" s="2">
        <f t="shared" si="19"/>
        <v>1.999999999998181E-2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1521445.72</v>
      </c>
      <c r="D1056" s="1">
        <f>BILANCA!E78</f>
        <v>1631064.56</v>
      </c>
      <c r="E1056" s="1">
        <v>0</v>
      </c>
      <c r="F1056" s="1">
        <v>0</v>
      </c>
      <c r="G1056" s="2">
        <f t="shared" si="22"/>
        <v>349200.96331999998</v>
      </c>
      <c r="H1056" s="2">
        <f t="shared" si="19"/>
        <v>0.71999999997206032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11300.41</v>
      </c>
      <c r="D1061" s="1">
        <f>BILANCA!E83</f>
        <v>7465.92</v>
      </c>
      <c r="E1061" s="1">
        <v>0</v>
      </c>
      <c r="F1061" s="1">
        <v>0</v>
      </c>
      <c r="G1061" s="2">
        <f t="shared" si="22"/>
        <v>2046.1154999999999</v>
      </c>
      <c r="H1061" s="2">
        <f t="shared" si="19"/>
        <v>0.48999999999978172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6400.55</v>
      </c>
      <c r="D1062" s="1">
        <f>BILANCA!E84</f>
        <v>6400.55</v>
      </c>
      <c r="E1062" s="1">
        <v>0</v>
      </c>
      <c r="F1062" s="1">
        <v>0</v>
      </c>
      <c r="G1062" s="2">
        <f t="shared" si="22"/>
        <v>1516.9303500000001</v>
      </c>
      <c r="H1062" s="2">
        <f t="shared" si="19"/>
        <v>0.8999999999996362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1503744.76</v>
      </c>
      <c r="D1064" s="1">
        <f>BILANCA!E86</f>
        <v>1617198.09</v>
      </c>
      <c r="E1064" s="1">
        <v>0</v>
      </c>
      <c r="F1064" s="1">
        <v>0</v>
      </c>
      <c r="G1064" s="2">
        <f t="shared" si="22"/>
        <v>383789.41613999999</v>
      </c>
      <c r="H1064" s="2">
        <f t="shared" si="19"/>
        <v>0.33000000007450581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18270.079999999998</v>
      </c>
      <c r="D1096" s="1">
        <f>BILANCA!E118</f>
        <v>23286.47</v>
      </c>
      <c r="E1096" s="1">
        <v>0</v>
      </c>
      <c r="F1096" s="1">
        <v>0</v>
      </c>
      <c r="G1096" s="2">
        <f t="shared" si="22"/>
        <v>7327.2612599999993</v>
      </c>
      <c r="H1096" s="2">
        <f t="shared" si="23"/>
        <v>0.5499999999992724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18270.079999999998</v>
      </c>
      <c r="D1097" s="1">
        <f>BILANCA!E119</f>
        <v>23286.47</v>
      </c>
      <c r="E1097" s="1">
        <v>0</v>
      </c>
      <c r="F1097" s="1">
        <v>0</v>
      </c>
      <c r="G1097" s="2">
        <f t="shared" si="22"/>
        <v>7392.1042799999996</v>
      </c>
      <c r="H1097" s="2">
        <f t="shared" si="23"/>
        <v>0.5499999999992724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4435.7</v>
      </c>
      <c r="D1098" s="1">
        <f>BILANCA!E120</f>
        <v>9452.09</v>
      </c>
      <c r="E1098" s="1">
        <v>0</v>
      </c>
      <c r="F1098" s="1">
        <v>0</v>
      </c>
      <c r="G1098" s="2">
        <f t="shared" si="22"/>
        <v>2684.0862000000002</v>
      </c>
      <c r="H1098" s="2">
        <f t="shared" si="23"/>
        <v>0.39000000000032742</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13834.38</v>
      </c>
      <c r="D1101" s="1">
        <f>BILANCA!E123</f>
        <v>13834.38</v>
      </c>
      <c r="E1101" s="1">
        <v>0</v>
      </c>
      <c r="F1101" s="1">
        <v>0</v>
      </c>
      <c r="G1101" s="2">
        <f t="shared" si="22"/>
        <v>4897.3705199999995</v>
      </c>
      <c r="H1101" s="2">
        <f t="shared" si="23"/>
        <v>0.75999999999839929</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20343464.129999999</v>
      </c>
      <c r="D1124" s="1">
        <f>BILANCA!E146</f>
        <v>20287055.870000001</v>
      </c>
      <c r="E1124" s="1">
        <v>0</v>
      </c>
      <c r="F1124" s="1">
        <v>0</v>
      </c>
      <c r="G1124" s="2">
        <f t="shared" si="22"/>
        <v>8589378.1976699997</v>
      </c>
      <c r="H1124" s="2">
        <f t="shared" si="23"/>
        <v>0.25999999791383743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1671.43</v>
      </c>
      <c r="D1136" s="1">
        <f>BILANCA!E158</f>
        <v>0</v>
      </c>
      <c r="E1136" s="1">
        <v>0</v>
      </c>
      <c r="F1136" s="1">
        <v>0</v>
      </c>
      <c r="G1136" s="2">
        <f t="shared" si="22"/>
        <v>255.72879</v>
      </c>
      <c r="H1136" s="2">
        <f t="shared" si="23"/>
        <v>0.43000000000006366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1023686.05</v>
      </c>
      <c r="D1137" s="1">
        <f>BILANCA!E159</f>
        <v>1283295.8400000001</v>
      </c>
      <c r="E1137" s="1">
        <v>0</v>
      </c>
      <c r="F1137" s="1">
        <v>0</v>
      </c>
      <c r="G1137" s="2">
        <f t="shared" si="22"/>
        <v>552902.77042000007</v>
      </c>
      <c r="H1137" s="2">
        <f t="shared" si="23"/>
        <v>0.2099999999627471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3051495.52</v>
      </c>
      <c r="D1138" s="1">
        <f>BILANCA!E160</f>
        <v>2940212.04</v>
      </c>
      <c r="E1138" s="1">
        <v>0</v>
      </c>
      <c r="F1138" s="1">
        <v>0</v>
      </c>
      <c r="G1138" s="2">
        <f t="shared" si="22"/>
        <v>1384447.5379999999</v>
      </c>
      <c r="H1138" s="2">
        <f t="shared" si="23"/>
        <v>0.52000000001862645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16422217.68</v>
      </c>
      <c r="D1139" s="1">
        <f>BILANCA!E161</f>
        <v>16142761.560000001</v>
      </c>
      <c r="E1139" s="1">
        <v>0</v>
      </c>
      <c r="F1139" s="1">
        <v>0</v>
      </c>
      <c r="G1139" s="2">
        <f t="shared" si="22"/>
        <v>7598407.5647999998</v>
      </c>
      <c r="H1139" s="2">
        <f t="shared" si="23"/>
        <v>0.75999999977648258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9083.15</v>
      </c>
      <c r="D1140" s="1">
        <f>BILANCA!E162</f>
        <v>0</v>
      </c>
      <c r="E1140" s="1">
        <v>0</v>
      </c>
      <c r="F1140" s="1">
        <v>0</v>
      </c>
      <c r="G1140" s="2">
        <f t="shared" si="22"/>
        <v>1426.0545499999998</v>
      </c>
      <c r="H1140" s="2">
        <f t="shared" si="23"/>
        <v>0.1499999999996362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164689.70000000001</v>
      </c>
      <c r="D1141" s="1">
        <f>BILANCA!E163</f>
        <v>79213.570000000007</v>
      </c>
      <c r="E1141" s="1">
        <v>0</v>
      </c>
      <c r="F1141" s="1">
        <v>0</v>
      </c>
      <c r="G1141" s="2">
        <f t="shared" si="22"/>
        <v>51052.460720000003</v>
      </c>
      <c r="H1141" s="2">
        <f t="shared" si="23"/>
        <v>0.72999999998137355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11784.849999999977</v>
      </c>
      <c r="D1142" s="1">
        <f>BILANCA!E164</f>
        <v>10456.809999999998</v>
      </c>
      <c r="E1142" s="1">
        <v>0</v>
      </c>
      <c r="F1142" s="1">
        <v>0</v>
      </c>
      <c r="G1142" s="2">
        <f t="shared" si="22"/>
        <v>5199.0567299999957</v>
      </c>
      <c r="H1142" s="2">
        <f t="shared" si="23"/>
        <v>0.34000000002561137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498649.18</v>
      </c>
      <c r="D1143" s="1">
        <f>BILANCA!E165</f>
        <v>498649.18</v>
      </c>
      <c r="E1143" s="1">
        <v>0</v>
      </c>
      <c r="F1143" s="1">
        <v>0</v>
      </c>
      <c r="G1143" s="2">
        <f t="shared" si="22"/>
        <v>239351.60639999999</v>
      </c>
      <c r="H1143" s="2">
        <f t="shared" si="23"/>
        <v>0.35999999998603016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11784.85</v>
      </c>
      <c r="D1144" s="1">
        <f>BILANCA!E166</f>
        <v>10456.81</v>
      </c>
      <c r="E1144" s="1">
        <v>0</v>
      </c>
      <c r="F1144" s="1">
        <v>0</v>
      </c>
      <c r="G1144" s="2">
        <f t="shared" si="22"/>
        <v>5264.4536699999999</v>
      </c>
      <c r="H1144" s="2">
        <f t="shared" si="23"/>
        <v>0.34000000000014552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498649.18</v>
      </c>
      <c r="D1147" s="1">
        <f>BILANCA!E169</f>
        <v>498649.18</v>
      </c>
      <c r="E1147" s="1">
        <v>0</v>
      </c>
      <c r="F1147" s="1">
        <v>0</v>
      </c>
      <c r="G1147" s="2">
        <f t="shared" si="22"/>
        <v>245335.39655999999</v>
      </c>
      <c r="H1147" s="2">
        <f t="shared" si="23"/>
        <v>0.35999999998603016</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144105385.48000002</v>
      </c>
      <c r="D1152" s="1">
        <f>BILANCA!E175</f>
        <v>181821377.37999997</v>
      </c>
      <c r="E1152" s="1">
        <v>0</v>
      </c>
      <c r="F1152" s="1">
        <v>0</v>
      </c>
      <c r="G1152" s="2">
        <f t="shared" si="22"/>
        <v>85809435.700560004</v>
      </c>
      <c r="H1152" s="2">
        <f t="shared" si="23"/>
        <v>0.85999998450279236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131382160.52000001</v>
      </c>
      <c r="D1153" s="1">
        <f>BILANCA!E176</f>
        <v>142270027.59999996</v>
      </c>
      <c r="E1153" s="1">
        <v>0</v>
      </c>
      <c r="F1153" s="1">
        <v>0</v>
      </c>
      <c r="G1153" s="2">
        <f t="shared" si="22"/>
        <v>70706776.672399998</v>
      </c>
      <c r="H1153" s="2">
        <f t="shared" si="23"/>
        <v>0.88000002503395081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129700889.35000001</v>
      </c>
      <c r="D1154" s="1">
        <f>BILANCA!E177</f>
        <v>138363448.16999999</v>
      </c>
      <c r="E1154" s="1">
        <v>0</v>
      </c>
      <c r="F1154" s="1">
        <v>0</v>
      </c>
      <c r="G1154" s="2">
        <f t="shared" si="22"/>
        <v>69499151.352990001</v>
      </c>
      <c r="H1154" s="2">
        <f t="shared" si="23"/>
        <v>0.51999999582767487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8542333.5299999993</v>
      </c>
      <c r="D1155" s="1">
        <f>BILANCA!E178</f>
        <v>10507749.35</v>
      </c>
      <c r="E1155" s="1">
        <v>0</v>
      </c>
      <c r="F1155" s="1">
        <v>0</v>
      </c>
      <c r="G1155" s="2">
        <f t="shared" si="22"/>
        <v>5083947.1435599988</v>
      </c>
      <c r="H1155" s="2">
        <f t="shared" si="23"/>
        <v>0.82000000029802322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52257944.579999998</v>
      </c>
      <c r="D1156" s="1">
        <f>BILANCA!E179</f>
        <v>56933408</v>
      </c>
      <c r="E1156" s="1">
        <v>0</v>
      </c>
      <c r="F1156" s="1">
        <v>0</v>
      </c>
      <c r="G1156" s="2">
        <f t="shared" si="22"/>
        <v>28739583.580339998</v>
      </c>
      <c r="H1156" s="2">
        <f t="shared" si="23"/>
        <v>0.42000000178813934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10831.84</v>
      </c>
      <c r="D1157" s="1">
        <f>BILANCA!E180</f>
        <v>1652.97</v>
      </c>
      <c r="E1157" s="1">
        <v>0</v>
      </c>
      <c r="F1157" s="1">
        <v>0</v>
      </c>
      <c r="G1157" s="2">
        <f t="shared" si="22"/>
        <v>2459.97372</v>
      </c>
      <c r="H1157" s="2">
        <f t="shared" si="23"/>
        <v>0.1899999999998272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10831.84</v>
      </c>
      <c r="D1160" s="1">
        <f>BILANCA!E183</f>
        <v>1652.97</v>
      </c>
      <c r="E1160" s="1">
        <v>0</v>
      </c>
      <c r="F1160" s="1">
        <v>0</v>
      </c>
      <c r="G1160" s="2">
        <f t="shared" si="22"/>
        <v>2502.38706</v>
      </c>
      <c r="H1160" s="2">
        <f t="shared" si="23"/>
        <v>0.1899999999998272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68889779.400000006</v>
      </c>
      <c r="D1165" s="1">
        <f>BILANCA!E188</f>
        <v>70920637.849999994</v>
      </c>
      <c r="E1165" s="1">
        <v>0</v>
      </c>
      <c r="F1165" s="1">
        <v>0</v>
      </c>
      <c r="G1165" s="2">
        <f t="shared" si="22"/>
        <v>38353052.028200001</v>
      </c>
      <c r="H1165" s="2">
        <f t="shared" si="23"/>
        <v>0.55000001192092896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1410248.2</v>
      </c>
      <c r="D1166" s="1">
        <f>BILANCA!E189</f>
        <v>3723244.04</v>
      </c>
      <c r="E1166" s="1">
        <v>0</v>
      </c>
      <c r="F1166" s="1">
        <v>0</v>
      </c>
      <c r="G1166" s="2">
        <f t="shared" si="22"/>
        <v>1620782.73924</v>
      </c>
      <c r="H1166" s="2">
        <f t="shared" si="23"/>
        <v>0.23999999999068677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271022.96999999997</v>
      </c>
      <c r="D1211" s="1">
        <f>BILANCA!E234</f>
        <v>183335.39</v>
      </c>
      <c r="E1211" s="1">
        <v>0</v>
      </c>
      <c r="F1211" s="1">
        <v>0</v>
      </c>
      <c r="G1211" s="2">
        <f t="shared" si="22"/>
        <v>145394.17500000002</v>
      </c>
      <c r="H1211" s="2">
        <f t="shared" si="23"/>
        <v>0.42000000004190952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271022.96999999997</v>
      </c>
      <c r="D1213" s="1">
        <f>BILANCA!E236</f>
        <v>183335.39</v>
      </c>
      <c r="E1213" s="1">
        <v>0</v>
      </c>
      <c r="F1213" s="1">
        <v>0</v>
      </c>
      <c r="G1213" s="2">
        <f t="shared" si="22"/>
        <v>146669.5625</v>
      </c>
      <c r="H1213" s="2">
        <f t="shared" si="23"/>
        <v>0.42000000004190952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12723224.959999997</v>
      </c>
      <c r="D1214" s="1">
        <f>BILANCA!E237</f>
        <v>39551349.779999994</v>
      </c>
      <c r="E1214" s="1">
        <v>0</v>
      </c>
      <c r="F1214" s="1">
        <v>0</v>
      </c>
      <c r="G1214" s="2">
        <f t="shared" si="22"/>
        <v>21211788.564119998</v>
      </c>
      <c r="H1214" s="2">
        <f t="shared" si="23"/>
        <v>0.26000000908970833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121327442.12</v>
      </c>
      <c r="D1215" s="1">
        <f>BILANCA!E238</f>
        <v>155593289.13999999</v>
      </c>
      <c r="E1215" s="1">
        <v>0</v>
      </c>
      <c r="F1215" s="1">
        <v>0</v>
      </c>
      <c r="G1215" s="2">
        <f t="shared" si="22"/>
        <v>100343252.73280001</v>
      </c>
      <c r="H1215" s="2">
        <f t="shared" si="23"/>
        <v>0.25999999046325684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121327442.12</v>
      </c>
      <c r="D1216" s="1">
        <f>BILANCA!E239</f>
        <v>155593289.13999999</v>
      </c>
      <c r="E1216" s="1">
        <v>0</v>
      </c>
      <c r="F1216" s="1">
        <v>0</v>
      </c>
      <c r="G1216" s="2">
        <f t="shared" si="22"/>
        <v>100775766.75319999</v>
      </c>
      <c r="H1216" s="2">
        <f t="shared" si="23"/>
        <v>0.25999999046325684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102336076.04000001</v>
      </c>
      <c r="D1217" s="1">
        <f>BILANCA!E240</f>
        <v>136236716.47</v>
      </c>
      <c r="E1217" s="1">
        <v>0</v>
      </c>
      <c r="F1217" s="1">
        <v>0</v>
      </c>
      <c r="G1217" s="2">
        <f t="shared" si="22"/>
        <v>87705425.101319999</v>
      </c>
      <c r="H1217" s="2">
        <f t="shared" si="23"/>
        <v>0.51000000536441803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18991366.079999998</v>
      </c>
      <c r="D1218" s="1">
        <f>BILANCA!E241</f>
        <v>19356572.670000002</v>
      </c>
      <c r="E1218" s="1">
        <v>0</v>
      </c>
      <c r="F1218" s="1">
        <v>0</v>
      </c>
      <c r="G1218" s="2">
        <f t="shared" si="22"/>
        <v>13560560.183699999</v>
      </c>
      <c r="H1218" s="2">
        <f t="shared" si="23"/>
        <v>0.40999999642372131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-124627401.29000001</v>
      </c>
      <c r="D1222" s="1">
        <f>BILANCA!E245</f>
        <v>-130392480.42999999</v>
      </c>
      <c r="E1222" s="1">
        <v>0</v>
      </c>
      <c r="F1222" s="1">
        <v>0</v>
      </c>
      <c r="G1222" s="2">
        <f t="shared" si="22"/>
        <v>-92113554.553849995</v>
      </c>
      <c r="H1222" s="2">
        <f t="shared" si="23"/>
        <v>0.7199999988079071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334898.69</v>
      </c>
      <c r="D1223" s="1">
        <f>BILANCA!E246</f>
        <v>7244965.4900000002</v>
      </c>
      <c r="E1223" s="1">
        <v>0</v>
      </c>
      <c r="F1223" s="1">
        <v>0</v>
      </c>
      <c r="G1223" s="2">
        <f t="shared" si="22"/>
        <v>3557959.1208000001</v>
      </c>
      <c r="H1223" s="2">
        <f t="shared" si="23"/>
        <v>0.80000000022118911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6910066.7999999998</v>
      </c>
      <c r="E1224" s="1">
        <v>0</v>
      </c>
      <c r="F1224" s="1">
        <v>0</v>
      </c>
      <c r="G1224" s="2">
        <f t="shared" si="22"/>
        <v>3330652.1975999996</v>
      </c>
      <c r="H1224" s="2">
        <f t="shared" si="23"/>
        <v>0.20000000018626451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334898.69</v>
      </c>
      <c r="D1226" s="1">
        <f>BILANCA!E249</f>
        <v>334898.69</v>
      </c>
      <c r="E1226" s="1">
        <v>0</v>
      </c>
      <c r="F1226" s="1">
        <v>0</v>
      </c>
      <c r="G1226" s="2">
        <f t="shared" si="22"/>
        <v>244141.14501000001</v>
      </c>
      <c r="H1226" s="2">
        <f t="shared" si="23"/>
        <v>0.61999999999534339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124962299.98</v>
      </c>
      <c r="D1227" s="1">
        <f>BILANCA!E250</f>
        <v>137637445.91999999</v>
      </c>
      <c r="E1227" s="1">
        <v>0</v>
      </c>
      <c r="F1227" s="1">
        <v>0</v>
      </c>
      <c r="G1227" s="2">
        <f t="shared" si="22"/>
        <v>97657874.80407998</v>
      </c>
      <c r="H1227" s="2">
        <f t="shared" si="23"/>
        <v>0.10000000894069672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15283117.09</v>
      </c>
      <c r="D1228" s="1">
        <f>BILANCA!E251</f>
        <v>0</v>
      </c>
      <c r="E1228" s="1">
        <v>0</v>
      </c>
      <c r="F1228" s="1">
        <v>0</v>
      </c>
      <c r="G1228" s="2">
        <f t="shared" si="22"/>
        <v>3744363.6870499998</v>
      </c>
      <c r="H1228" s="2">
        <f t="shared" si="23"/>
        <v>8.9999999850988388E-2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109679182.89</v>
      </c>
      <c r="D1229" s="1">
        <f>BILANCA!E252</f>
        <v>137637445.91999999</v>
      </c>
      <c r="E1229" s="1">
        <v>0</v>
      </c>
      <c r="F1229" s="1">
        <v>0</v>
      </c>
      <c r="G1229" s="2">
        <f t="shared" si="22"/>
        <v>94698702.383579999</v>
      </c>
      <c r="H1229" s="2">
        <f t="shared" si="23"/>
        <v>0.1900000125169754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16009919.109999999</v>
      </c>
      <c r="D1232" s="1">
        <f>BILANCA!E255</f>
        <v>14338604.09</v>
      </c>
      <c r="E1232" s="1">
        <v>0</v>
      </c>
      <c r="F1232" s="1">
        <v>0</v>
      </c>
      <c r="G1232" s="2">
        <f t="shared" si="22"/>
        <v>11127094.695209999</v>
      </c>
      <c r="H1232" s="2">
        <f t="shared" si="23"/>
        <v>0.19999999925494194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13265.02</v>
      </c>
      <c r="D1233" s="1">
        <f>BILANCA!E256</f>
        <v>11936.98</v>
      </c>
      <c r="E1233" s="1">
        <v>0</v>
      </c>
      <c r="F1233" s="1">
        <v>0</v>
      </c>
      <c r="G1233" s="2">
        <f t="shared" si="22"/>
        <v>9284.744999999999</v>
      </c>
      <c r="H1233" s="2">
        <f t="shared" si="23"/>
        <v>4.0000000000873115E-2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58696846.600000001</v>
      </c>
      <c r="D1236" s="1">
        <f>BILANCA!E259</f>
        <v>57651587.219999999</v>
      </c>
      <c r="E1236" s="1">
        <v>0</v>
      </c>
      <c r="F1236" s="1">
        <v>0</v>
      </c>
      <c r="G1236" s="2">
        <f t="shared" si="22"/>
        <v>44022005.323119998</v>
      </c>
      <c r="H1236" s="2">
        <f t="shared" si="23"/>
        <v>0.61999999731779099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58696846.600000001</v>
      </c>
      <c r="D1237" s="1">
        <f>BILANCA!E260</f>
        <v>57651587.219999999</v>
      </c>
      <c r="E1237" s="1">
        <v>0</v>
      </c>
      <c r="F1237" s="1">
        <v>0</v>
      </c>
      <c r="G1237" s="2">
        <f t="shared" si="22"/>
        <v>44196005.344160005</v>
      </c>
      <c r="H1237" s="2">
        <f t="shared" si="23"/>
        <v>0.61999999731779099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8835498.0399999991</v>
      </c>
      <c r="D1240" s="1">
        <f>BILANCA!E264</f>
        <v>6877215.5499999998</v>
      </c>
      <c r="E1240" s="1">
        <v>0</v>
      </c>
      <c r="F1240" s="1">
        <v>0</v>
      </c>
      <c r="G1240" s="2">
        <f t="shared" si="22"/>
        <v>5805611.7889799997</v>
      </c>
      <c r="H1240" s="2">
        <f t="shared" si="23"/>
        <v>0.48999999929219484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11672655.789999999</v>
      </c>
      <c r="D1241" s="1">
        <f>BILANCA!E265</f>
        <v>13489053.890000001</v>
      </c>
      <c r="E1241" s="1">
        <v>0</v>
      </c>
      <c r="F1241" s="1">
        <v>0</v>
      </c>
      <c r="G1241" s="2">
        <f t="shared" si="22"/>
        <v>9971897.0010600016</v>
      </c>
      <c r="H1241" s="2">
        <f t="shared" si="23"/>
        <v>0.32000000029802322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11784.85</v>
      </c>
      <c r="D1242" s="1">
        <f>BILANCA!E266</f>
        <v>10456.81</v>
      </c>
      <c r="E1242" s="1">
        <v>0</v>
      </c>
      <c r="F1242" s="1">
        <v>0</v>
      </c>
      <c r="G1242" s="2">
        <f t="shared" ref="G1242:G1479" si="24">B1242/1000*C1242+B1242/500*D1242</f>
        <v>8468.90373</v>
      </c>
      <c r="H1242" s="2">
        <f t="shared" si="23"/>
        <v>0.34000000000014552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498649.18</v>
      </c>
      <c r="D1243" s="1">
        <f>BILANCA!E267</f>
        <v>498649.18</v>
      </c>
      <c r="E1243" s="1">
        <v>0</v>
      </c>
      <c r="F1243" s="1">
        <v>0</v>
      </c>
      <c r="G1243" s="2">
        <f t="shared" si="24"/>
        <v>388946.36040000001</v>
      </c>
      <c r="H1243" s="2">
        <f t="shared" si="23"/>
        <v>0.35999999998603016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1374010.44</v>
      </c>
      <c r="D1244" s="1">
        <f>BILANCA!E268</f>
        <v>1446487.74</v>
      </c>
      <c r="E1244" s="1">
        <v>0</v>
      </c>
      <c r="F1244" s="1">
        <v>0</v>
      </c>
      <c r="G1244" s="2">
        <f t="shared" si="24"/>
        <v>1113683.3251199999</v>
      </c>
      <c r="H1244" s="2">
        <f t="shared" si="23"/>
        <v>0.69999999995343387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73598.820000000007</v>
      </c>
      <c r="D1245" s="1">
        <f>BILANCA!E269</f>
        <v>57353.78</v>
      </c>
      <c r="E1245" s="1">
        <v>0</v>
      </c>
      <c r="F1245" s="1">
        <v>0</v>
      </c>
      <c r="G1245" s="2">
        <f t="shared" si="24"/>
        <v>49336.271560000008</v>
      </c>
      <c r="H1245" s="2">
        <f t="shared" si="23"/>
        <v>0.39999999999417923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56135.5</v>
      </c>
      <c r="D1247" s="1">
        <f>BILANCA!E271</f>
        <v>113356.57</v>
      </c>
      <c r="E1247" s="1">
        <v>0</v>
      </c>
      <c r="F1247" s="1">
        <v>0</v>
      </c>
      <c r="G1247" s="2">
        <f t="shared" si="24"/>
        <v>74672.040960000013</v>
      </c>
      <c r="H1247" s="2">
        <f t="shared" si="23"/>
        <v>0.92999999999301508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2044489.13</v>
      </c>
      <c r="D1262" s="1">
        <f>BILANCA!E286</f>
        <v>3709279.18</v>
      </c>
      <c r="E1262" s="1">
        <v>0</v>
      </c>
      <c r="F1262" s="1">
        <v>0</v>
      </c>
      <c r="G1262" s="2">
        <f t="shared" si="24"/>
        <v>2640190.2497100001</v>
      </c>
      <c r="H1262" s="2">
        <f t="shared" si="23"/>
        <v>0.31000000005587935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49212381.450000003</v>
      </c>
      <c r="D1263" s="1">
        <f>BILANCA!E287</f>
        <v>52441614.990000002</v>
      </c>
      <c r="E1263" s="1">
        <v>0</v>
      </c>
      <c r="F1263" s="1">
        <v>0</v>
      </c>
      <c r="G1263" s="2">
        <f t="shared" si="24"/>
        <v>43146771.20040001</v>
      </c>
      <c r="H1263" s="2">
        <f t="shared" si="23"/>
        <v>0.46000000089406967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80488507.900000006</v>
      </c>
      <c r="D1264" s="1">
        <f>BILANCA!E288</f>
        <v>85921833.180000007</v>
      </c>
      <c r="E1264" s="1">
        <v>0</v>
      </c>
      <c r="F1264" s="1">
        <v>0</v>
      </c>
      <c r="G1264" s="2">
        <f t="shared" si="24"/>
        <v>70905340.967060015</v>
      </c>
      <c r="H1264" s="2">
        <f t="shared" si="23"/>
        <v>0.2800000011920929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372715.77</v>
      </c>
      <c r="D1265" s="1">
        <f>BILANCA!E289</f>
        <v>279654.02</v>
      </c>
      <c r="E1265" s="1">
        <v>0</v>
      </c>
      <c r="F1265" s="1">
        <v>0</v>
      </c>
      <c r="G1265" s="2">
        <f t="shared" si="24"/>
        <v>262830.71441999997</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1037532.43</v>
      </c>
      <c r="D1266" s="1">
        <f>BILANCA!E290</f>
        <v>3443590.02</v>
      </c>
      <c r="E1266" s="1">
        <v>0</v>
      </c>
      <c r="F1266" s="1">
        <v>0</v>
      </c>
      <c r="G1266" s="2">
        <f t="shared" si="24"/>
        <v>2242693.6290099998</v>
      </c>
      <c r="H1266" s="2">
        <f t="shared" si="23"/>
        <v>0.45000000006984919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67380152.879999995</v>
      </c>
      <c r="D1271" s="1">
        <f>BILANCA!E295</f>
        <v>69074765.200000003</v>
      </c>
      <c r="E1271" s="1">
        <v>0</v>
      </c>
      <c r="F1271" s="1">
        <v>0</v>
      </c>
      <c r="G1271" s="2">
        <f t="shared" si="24"/>
        <v>59192548.784639999</v>
      </c>
      <c r="H1271" s="2">
        <f t="shared" si="23"/>
        <v>0.32000000774860382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83404.639999999999</v>
      </c>
      <c r="D1273" s="1">
        <f>BILANCA!E297</f>
        <v>145293.39000000001</v>
      </c>
      <c r="E1273" s="1">
        <v>0</v>
      </c>
      <c r="F1273" s="1">
        <v>0</v>
      </c>
      <c r="G1273" s="2">
        <f t="shared" si="24"/>
        <v>108457.51180000001</v>
      </c>
      <c r="H1273" s="2">
        <f t="shared" si="23"/>
        <v>0.75000000001455192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26389.55</v>
      </c>
      <c r="D1274" s="1">
        <f>BILANCA!E298</f>
        <v>28756.49</v>
      </c>
      <c r="E1274" s="1">
        <v>0</v>
      </c>
      <c r="F1274" s="1">
        <v>0</v>
      </c>
      <c r="G1274" s="2">
        <f t="shared" si="24"/>
        <v>24415.63623</v>
      </c>
      <c r="H1274" s="2">
        <f t="shared" si="23"/>
        <v>0.94000000000232831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1174213</v>
      </c>
      <c r="D1278" s="1">
        <f>BILANCA!E302</f>
        <v>1176118.1299999999</v>
      </c>
      <c r="E1278" s="1">
        <v>0</v>
      </c>
      <c r="F1278" s="1">
        <v>0</v>
      </c>
      <c r="G1278" s="2">
        <f t="shared" si="24"/>
        <v>1040302.5316999998</v>
      </c>
      <c r="H1278" s="2">
        <f t="shared" si="23"/>
        <v>0.12999999988824129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234171606.00999999</v>
      </c>
      <c r="D1383" s="1">
        <f>'RAS-funkcijski'!E89</f>
        <v>312767658.76999998</v>
      </c>
      <c r="E1383" s="1">
        <v>0</v>
      </c>
      <c r="F1383" s="1">
        <v>0</v>
      </c>
      <c r="G1383" s="2">
        <f t="shared" si="24"/>
        <v>73075088.501750007</v>
      </c>
      <c r="H1383" s="2">
        <f t="shared" si="27"/>
        <v>0.24000000953674316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234171606.00999999</v>
      </c>
      <c r="D1393" s="1">
        <f>'RAS-funkcijski'!E99</f>
        <v>312767658.76999998</v>
      </c>
      <c r="E1393" s="1">
        <v>0</v>
      </c>
      <c r="F1393" s="1">
        <v>0</v>
      </c>
      <c r="G1393" s="2">
        <f t="shared" si="24"/>
        <v>81672157.73725</v>
      </c>
      <c r="H1393" s="2">
        <f t="shared" si="27"/>
        <v>0.24000000953674316</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234171606.00999999</v>
      </c>
      <c r="D1395" s="1">
        <f>'RAS-funkcijski'!E101</f>
        <v>312767658.76999998</v>
      </c>
      <c r="E1395" s="1">
        <v>0</v>
      </c>
      <c r="F1395" s="1">
        <v>0</v>
      </c>
      <c r="G1395" s="2">
        <f t="shared" si="24"/>
        <v>83391571.584350005</v>
      </c>
      <c r="H1395" s="2">
        <f t="shared" si="27"/>
        <v>0.24000000953674316</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234171606.00999999</v>
      </c>
      <c r="D1435" s="13">
        <f>'RAS-funkcijski'!E141</f>
        <v>312767658.76999998</v>
      </c>
      <c r="E1435" s="13">
        <v>0</v>
      </c>
      <c r="F1435" s="13">
        <v>0</v>
      </c>
      <c r="G1435" s="14">
        <f t="shared" si="24"/>
        <v>117779848.52635001</v>
      </c>
      <c r="H1435" s="14">
        <f t="shared" si="27"/>
        <v>0.24000000953674316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6897348.0499999998</v>
      </c>
      <c r="E1436" s="6">
        <v>0</v>
      </c>
      <c r="F1436" s="6">
        <v>0</v>
      </c>
      <c r="G1436" s="7">
        <f t="shared" si="24"/>
        <v>13794.696099999999</v>
      </c>
      <c r="H1436" s="7">
        <f t="shared" si="27"/>
        <v>4.9999999813735485E-2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6897348.0499999998</v>
      </c>
      <c r="E1453" s="1">
        <v>0</v>
      </c>
      <c r="F1453" s="1">
        <v>0</v>
      </c>
      <c r="G1453" s="2">
        <f t="shared" si="24"/>
        <v>248304.52979999996</v>
      </c>
      <c r="H1453" s="2">
        <f t="shared" si="27"/>
        <v>4.9999999813735485E-2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6823849.1699999999</v>
      </c>
      <c r="E1454" s="1">
        <v>0</v>
      </c>
      <c r="F1454" s="1">
        <v>0</v>
      </c>
      <c r="G1454" s="2">
        <f t="shared" si="24"/>
        <v>259306.26845999999</v>
      </c>
      <c r="H1454" s="2">
        <f t="shared" si="27"/>
        <v>0.16999999992549419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127211.02</v>
      </c>
      <c r="E1455" s="1">
        <v>0</v>
      </c>
      <c r="F1455" s="1">
        <v>0</v>
      </c>
      <c r="G1455" s="2">
        <f t="shared" si="24"/>
        <v>5088.4408000000003</v>
      </c>
      <c r="H1455" s="2">
        <f t="shared" si="27"/>
        <v>2.0000000004074536E-2</v>
      </c>
      <c r="I1455" s="10">
        <f t="shared" ref="I1455:I1460" si="30">G1455*H1455</f>
        <v>101.76881602073304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6696638.1500000004</v>
      </c>
      <c r="E1456" s="1">
        <v>0</v>
      </c>
      <c r="F1456" s="1">
        <v>0</v>
      </c>
      <c r="G1456" s="2">
        <f t="shared" si="24"/>
        <v>281258.80230000004</v>
      </c>
      <c r="H1456" s="2">
        <f t="shared" si="27"/>
        <v>0.15000000037252903</v>
      </c>
      <c r="I1456" s="10">
        <f t="shared" si="30"/>
        <v>42188.820449777071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73498.880000000005</v>
      </c>
      <c r="E1461" s="1">
        <v>0</v>
      </c>
      <c r="F1461" s="1">
        <v>0</v>
      </c>
      <c r="G1461" s="2">
        <f t="shared" si="24"/>
        <v>3821.9417600000002</v>
      </c>
      <c r="H1461" s="2">
        <f t="shared" si="27"/>
        <v>0.11999999999534339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73498.880000000005</v>
      </c>
      <c r="E1467" s="1">
        <v>0</v>
      </c>
      <c r="F1467" s="1">
        <v>0</v>
      </c>
      <c r="G1467" s="2">
        <f t="shared" si="24"/>
        <v>4703.92832</v>
      </c>
      <c r="H1467" s="2">
        <f t="shared" si="27"/>
        <v>0.11999999999534339</v>
      </c>
      <c r="I1467" s="10">
        <f t="shared" si="31"/>
        <v>564.47139837809561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131111137.53</v>
      </c>
      <c r="D1480" s="6"/>
      <c r="E1480" s="6">
        <v>0</v>
      </c>
      <c r="F1480" s="6">
        <v>0</v>
      </c>
      <c r="G1480" s="7">
        <f t="shared" ref="G1480:G1580" si="34">B1480/1000*C1480</f>
        <v>131111.13753000001</v>
      </c>
      <c r="H1480" s="7">
        <f t="shared" ref="H1480:H1580" si="35">ABS(C1480-ROUND(C1480,0))</f>
        <v>0.4699999988079071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324066447.70999992</v>
      </c>
      <c r="D1481" s="1">
        <v>0</v>
      </c>
      <c r="E1481" s="1">
        <v>0</v>
      </c>
      <c r="F1481" s="1">
        <v>0</v>
      </c>
      <c r="G1481" s="2">
        <f t="shared" si="34"/>
        <v>648132.89541999984</v>
      </c>
      <c r="H1481" s="2">
        <f t="shared" si="35"/>
        <v>0.29000008106231689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1237281.28</v>
      </c>
      <c r="D1482" s="1">
        <v>0</v>
      </c>
      <c r="E1482" s="1">
        <v>0</v>
      </c>
      <c r="F1482" s="1">
        <v>0</v>
      </c>
      <c r="G1482" s="2">
        <f t="shared" si="34"/>
        <v>3711.84384</v>
      </c>
      <c r="H1482" s="2">
        <f t="shared" si="35"/>
        <v>0.28000000002793968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277953918.21999997</v>
      </c>
      <c r="D1483" s="1">
        <v>0</v>
      </c>
      <c r="E1483" s="1">
        <v>0</v>
      </c>
      <c r="F1483" s="1">
        <v>0</v>
      </c>
      <c r="G1483" s="2">
        <f t="shared" si="34"/>
        <v>1111815.67288</v>
      </c>
      <c r="H1483" s="2">
        <f t="shared" si="35"/>
        <v>0.21999996900558472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118952760.15000001</v>
      </c>
      <c r="D1484" s="1">
        <v>0</v>
      </c>
      <c r="E1484" s="1">
        <v>0</v>
      </c>
      <c r="F1484" s="1">
        <v>0</v>
      </c>
      <c r="G1484" s="2">
        <f t="shared" si="34"/>
        <v>594763.80075000005</v>
      </c>
      <c r="H1484" s="2">
        <f t="shared" si="35"/>
        <v>0.15000000596046448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141896820.88999999</v>
      </c>
      <c r="D1485" s="1">
        <v>0</v>
      </c>
      <c r="E1485" s="1">
        <v>0</v>
      </c>
      <c r="F1485" s="1">
        <v>0</v>
      </c>
      <c r="G1485" s="2">
        <f t="shared" si="34"/>
        <v>851380.92533999996</v>
      </c>
      <c r="H1485" s="2">
        <f t="shared" si="35"/>
        <v>0.11000001430511475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837944.74</v>
      </c>
      <c r="D1486" s="1">
        <v>0</v>
      </c>
      <c r="E1486" s="1">
        <v>0</v>
      </c>
      <c r="F1486" s="1">
        <v>0</v>
      </c>
      <c r="G1486" s="2">
        <f t="shared" si="34"/>
        <v>5865.6131800000003</v>
      </c>
      <c r="H1486" s="2">
        <f t="shared" si="35"/>
        <v>0.26000000000931323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797323.95</v>
      </c>
      <c r="D1490" s="1">
        <v>0</v>
      </c>
      <c r="E1490" s="1">
        <v>0</v>
      </c>
      <c r="F1490" s="1">
        <v>0</v>
      </c>
      <c r="G1490" s="2">
        <f t="shared" si="34"/>
        <v>8770.5634499999996</v>
      </c>
      <c r="H1490" s="2">
        <f t="shared" si="35"/>
        <v>5.0000000046566129E-2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15469068.49</v>
      </c>
      <c r="D1491" s="1">
        <v>0</v>
      </c>
      <c r="E1491" s="1">
        <v>0</v>
      </c>
      <c r="F1491" s="1">
        <v>0</v>
      </c>
      <c r="G1491" s="2">
        <f t="shared" si="34"/>
        <v>185628.82188</v>
      </c>
      <c r="H1491" s="2">
        <f t="shared" si="35"/>
        <v>0.49000000022351742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44875248.210000001</v>
      </c>
      <c r="D1492" s="1">
        <v>0</v>
      </c>
      <c r="E1492" s="1">
        <v>0</v>
      </c>
      <c r="F1492" s="1">
        <v>0</v>
      </c>
      <c r="G1492" s="2">
        <f t="shared" si="34"/>
        <v>583378.22672999999</v>
      </c>
      <c r="H1492" s="2">
        <f t="shared" si="35"/>
        <v>0.21000000089406967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313090893.02999997</v>
      </c>
      <c r="D1499" s="1">
        <v>0</v>
      </c>
      <c r="E1499" s="1">
        <v>0</v>
      </c>
      <c r="F1499" s="1">
        <v>0</v>
      </c>
      <c r="G1499" s="2">
        <f t="shared" si="34"/>
        <v>6261817.8605999993</v>
      </c>
      <c r="H1499" s="2">
        <f t="shared" si="35"/>
        <v>2.9999971389770508E-2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1188114.3999999999</v>
      </c>
      <c r="D1500" s="1">
        <v>0</v>
      </c>
      <c r="E1500" s="1">
        <v>0</v>
      </c>
      <c r="F1500" s="1">
        <v>0</v>
      </c>
      <c r="G1500" s="2">
        <f t="shared" si="34"/>
        <v>24950.402399999999</v>
      </c>
      <c r="H1500" s="2">
        <f t="shared" si="35"/>
        <v>0.39999999990686774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269340526.25999999</v>
      </c>
      <c r="D1501" s="1">
        <v>0</v>
      </c>
      <c r="E1501" s="1">
        <v>0</v>
      </c>
      <c r="F1501" s="1">
        <v>0</v>
      </c>
      <c r="G1501" s="2">
        <f t="shared" si="34"/>
        <v>5925491.5777199995</v>
      </c>
      <c r="H1501" s="2">
        <f t="shared" si="35"/>
        <v>0.25999999046325684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116987344.33</v>
      </c>
      <c r="D1502" s="1">
        <v>0</v>
      </c>
      <c r="E1502" s="1">
        <v>0</v>
      </c>
      <c r="F1502" s="1">
        <v>0</v>
      </c>
      <c r="G1502" s="2">
        <f t="shared" si="34"/>
        <v>2690708.9195900001</v>
      </c>
      <c r="H1502" s="2">
        <f t="shared" si="35"/>
        <v>0.32999999821186066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137270524.34</v>
      </c>
      <c r="D1503" s="1">
        <v>0</v>
      </c>
      <c r="E1503" s="1">
        <v>0</v>
      </c>
      <c r="F1503" s="1">
        <v>0</v>
      </c>
      <c r="G1503" s="2">
        <f t="shared" si="34"/>
        <v>3294492.5841600001</v>
      </c>
      <c r="H1503" s="2">
        <f t="shared" si="35"/>
        <v>0.34000000357627869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847123.61</v>
      </c>
      <c r="D1504" s="1">
        <v>0</v>
      </c>
      <c r="E1504" s="1">
        <v>0</v>
      </c>
      <c r="F1504" s="1">
        <v>0</v>
      </c>
      <c r="G1504" s="2">
        <f t="shared" si="34"/>
        <v>21178.090250000001</v>
      </c>
      <c r="H1504" s="2">
        <f t="shared" si="35"/>
        <v>0.39000000001396984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797323.95</v>
      </c>
      <c r="D1508" s="1">
        <v>0</v>
      </c>
      <c r="E1508" s="1">
        <v>0</v>
      </c>
      <c r="F1508" s="1">
        <v>0</v>
      </c>
      <c r="G1508" s="2">
        <f t="shared" si="34"/>
        <v>23122.394550000001</v>
      </c>
      <c r="H1508" s="2">
        <f t="shared" si="35"/>
        <v>5.0000000046566129E-2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13438210.029999999</v>
      </c>
      <c r="D1509" s="1">
        <v>0</v>
      </c>
      <c r="E1509" s="1">
        <v>0</v>
      </c>
      <c r="F1509" s="1">
        <v>0</v>
      </c>
      <c r="G1509" s="2">
        <f t="shared" si="34"/>
        <v>403146.30089999997</v>
      </c>
      <c r="H1509" s="2">
        <f t="shared" si="35"/>
        <v>2.9999999329447746E-2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42562252.369999997</v>
      </c>
      <c r="D1510" s="1">
        <v>0</v>
      </c>
      <c r="E1510" s="1">
        <v>0</v>
      </c>
      <c r="F1510" s="1">
        <v>0</v>
      </c>
      <c r="G1510" s="2">
        <f t="shared" si="34"/>
        <v>1319429.8234699999</v>
      </c>
      <c r="H1510" s="2">
        <f t="shared" si="35"/>
        <v>0.36999999731779099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142086692.20999992</v>
      </c>
      <c r="D1517" s="1">
        <v>0</v>
      </c>
      <c r="E1517" s="1">
        <v>0</v>
      </c>
      <c r="F1517" s="1">
        <v>0</v>
      </c>
      <c r="G1517" s="2">
        <f t="shared" si="34"/>
        <v>5399294.3039799966</v>
      </c>
      <c r="H1517" s="2">
        <f t="shared" si="35"/>
        <v>0.20999991893768311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52721269.010000005</v>
      </c>
      <c r="D1518" s="1">
        <v>0</v>
      </c>
      <c r="E1518" s="1">
        <v>0</v>
      </c>
      <c r="F1518" s="1">
        <v>0</v>
      </c>
      <c r="G1518" s="2">
        <f t="shared" si="34"/>
        <v>2056129.4913900001</v>
      </c>
      <c r="H1518" s="2">
        <f t="shared" si="35"/>
        <v>1.000000536441803E-2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417362.93</v>
      </c>
      <c r="D1519" s="1">
        <v>0</v>
      </c>
      <c r="E1519" s="1">
        <v>0</v>
      </c>
      <c r="F1519" s="1">
        <v>0</v>
      </c>
      <c r="G1519" s="2">
        <f t="shared" si="34"/>
        <v>16694.517199999998</v>
      </c>
      <c r="H1519" s="2">
        <f t="shared" si="35"/>
        <v>7.0000000006984919E-2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308990.13</v>
      </c>
      <c r="D1520" s="1">
        <v>0</v>
      </c>
      <c r="E1520" s="1">
        <v>0</v>
      </c>
      <c r="F1520" s="1">
        <v>0</v>
      </c>
      <c r="G1520" s="2">
        <f t="shared" si="34"/>
        <v>12668.59533</v>
      </c>
      <c r="H1520" s="2">
        <f t="shared" si="35"/>
        <v>0.13000000000465661</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108372.8</v>
      </c>
      <c r="D1521" s="1">
        <v>0</v>
      </c>
      <c r="E1521" s="1">
        <v>0</v>
      </c>
      <c r="F1521" s="1">
        <v>0</v>
      </c>
      <c r="G1521" s="2">
        <f t="shared" si="34"/>
        <v>4551.6576000000005</v>
      </c>
      <c r="H1521" s="2">
        <f t="shared" si="35"/>
        <v>0.19999999999708962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52024252.060000002</v>
      </c>
      <c r="D1524" s="1">
        <v>0</v>
      </c>
      <c r="E1524" s="1">
        <v>0</v>
      </c>
      <c r="F1524" s="1">
        <v>0</v>
      </c>
      <c r="G1524" s="2">
        <f t="shared" si="34"/>
        <v>2341091.3426999999</v>
      </c>
      <c r="H1524" s="2">
        <f t="shared" si="35"/>
        <v>6.0000002384185791E-2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52024252.060000002</v>
      </c>
      <c r="D1530" s="1">
        <v>0</v>
      </c>
      <c r="E1530" s="1">
        <v>0</v>
      </c>
      <c r="F1530" s="1">
        <v>0</v>
      </c>
      <c r="G1530" s="2">
        <f t="shared" si="34"/>
        <v>2653236.85506</v>
      </c>
      <c r="H1530" s="2">
        <f t="shared" si="35"/>
        <v>6.0000002384185791E-2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38937842.57</v>
      </c>
      <c r="D1531" s="1">
        <v>0</v>
      </c>
      <c r="E1531" s="1">
        <v>0</v>
      </c>
      <c r="F1531" s="1">
        <v>0</v>
      </c>
      <c r="G1531" s="2">
        <f t="shared" si="34"/>
        <v>2024767.8136399998</v>
      </c>
      <c r="H1531" s="2">
        <f t="shared" si="35"/>
        <v>0.42999999970197678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13086409.49</v>
      </c>
      <c r="D1532" s="1">
        <v>0</v>
      </c>
      <c r="E1532" s="1">
        <v>0</v>
      </c>
      <c r="F1532" s="1">
        <v>0</v>
      </c>
      <c r="G1532" s="2">
        <f t="shared" si="34"/>
        <v>693579.70296999998</v>
      </c>
      <c r="H1532" s="2">
        <f t="shared" si="35"/>
        <v>0.49000000022351742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279654.02</v>
      </c>
      <c r="D1565" s="1">
        <v>0</v>
      </c>
      <c r="E1565" s="1">
        <v>0</v>
      </c>
      <c r="F1565" s="1">
        <v>0</v>
      </c>
      <c r="G1565" s="2">
        <f t="shared" si="34"/>
        <v>24050.245719999999</v>
      </c>
      <c r="H1565" s="2">
        <f t="shared" si="35"/>
        <v>2.0000000018626451E-2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279654.02</v>
      </c>
      <c r="D1566" s="1">
        <v>0</v>
      </c>
      <c r="E1566" s="1">
        <v>0</v>
      </c>
      <c r="F1566" s="1">
        <v>0</v>
      </c>
      <c r="G1566" s="2">
        <f t="shared" si="34"/>
        <v>24329.899740000001</v>
      </c>
      <c r="H1566" s="2">
        <f t="shared" si="35"/>
        <v>2.0000000018626451E-2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89365423.199999988</v>
      </c>
      <c r="D1576" s="1">
        <v>0</v>
      </c>
      <c r="E1576" s="1">
        <v>0</v>
      </c>
      <c r="F1576" s="1">
        <v>0</v>
      </c>
      <c r="G1576" s="2">
        <f t="shared" si="34"/>
        <v>8668446.0503999982</v>
      </c>
      <c r="H1576" s="2">
        <f t="shared" si="35"/>
        <v>0.19999998807907104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57127.24</v>
      </c>
      <c r="D1577" s="1">
        <v>0</v>
      </c>
      <c r="E1577" s="1">
        <v>0</v>
      </c>
      <c r="F1577" s="1">
        <v>0</v>
      </c>
      <c r="G1577" s="2">
        <f t="shared" si="34"/>
        <v>5598.4695199999996</v>
      </c>
      <c r="H1577" s="2">
        <f t="shared" si="35"/>
        <v>0.23999999999796273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85864705.939999998</v>
      </c>
      <c r="D1578" s="1">
        <v>0</v>
      </c>
      <c r="E1578" s="1">
        <v>0</v>
      </c>
      <c r="F1578" s="1">
        <v>0</v>
      </c>
      <c r="G1578" s="2">
        <f t="shared" si="34"/>
        <v>8500605.8880599998</v>
      </c>
      <c r="H1578" s="2">
        <f t="shared" si="35"/>
        <v>6.0000002384185791E-2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3443590.02</v>
      </c>
      <c r="D1579" s="1">
        <v>0</v>
      </c>
      <c r="E1579" s="1">
        <v>0</v>
      </c>
      <c r="F1579" s="1">
        <v>0</v>
      </c>
      <c r="G1579" s="2">
        <f t="shared" si="34"/>
        <v>344359.00200000004</v>
      </c>
      <c r="H1579" s="2">
        <f t="shared" si="35"/>
        <v>2.0000000018626451E-2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26395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222470468.50999999</v>
      </c>
      <c r="I16" s="170">
        <f>'PR-RAS'!E6</f>
        <v>306997068.25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227338073.71000001</v>
      </c>
      <c r="I17" s="170">
        <f>'PR-RAS'!E151</f>
        <v>263753732.09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124627401.29000005</v>
      </c>
      <c r="I19" s="171">
        <f>'PR-RAS'!E646</f>
        <v>130392480.42999998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122072956.19</v>
      </c>
      <c r="I20" s="173">
        <f>BILANCA!E7</f>
        <v>159865566.65000001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22032429.289999999</v>
      </c>
      <c r="I21" s="175">
        <f>BILANCA!E68</f>
        <v>21955810.73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131382160.52000001</v>
      </c>
      <c r="I22" s="175">
        <f>BILANCA!E176</f>
        <v>142270027.59999996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12723224.959999997</v>
      </c>
      <c r="I23" s="177">
        <f>BILANCA!E237</f>
        <v>39551349.779999994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234171606.00999999</v>
      </c>
      <c r="I28" s="179">
        <f>'RAS-funkcijski'!E141</f>
        <v>312767658.76999998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6897348.0499999998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6897348.0499999998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131111137.53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142086692.20999992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52721269.010000005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89365423.199999988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7" zoomScale="124" zoomScaleNormal="124"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222470468.50999999</v>
      </c>
      <c r="E6" s="51">
        <f>E7+E44+E50+E82+E106+E124+E133+E139</f>
        <v>306997068.25</v>
      </c>
      <c r="F6" s="52">
        <f t="shared" ref="F6:F131" si="0">IF(D6&lt;&gt;0,IF(E6/D6&gt;=100,"&gt;&gt;100",E6/D6*100),"-")</f>
        <v>137.99452588297154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1908144.6199999999</v>
      </c>
      <c r="E50" s="51">
        <f>E51+E54+E59+E62+E65+E68+E71+E74+E77</f>
        <v>51260469.949999996</v>
      </c>
      <c r="F50" s="52">
        <f t="shared" si="0"/>
        <v>2686.4038193289562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424842.49</v>
      </c>
      <c r="E54" s="51">
        <f t="shared" si="11"/>
        <v>28651163.370000001</v>
      </c>
      <c r="F54" s="52">
        <f t="shared" si="0"/>
        <v>6743.9495917651739</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115538.07</v>
      </c>
      <c r="E57" s="242">
        <v>1604756.71</v>
      </c>
      <c r="F57" s="52">
        <f t="shared" si="0"/>
        <v>1388.941939224015</v>
      </c>
    </row>
    <row r="58" spans="1:6" ht="12.75" customHeight="1" x14ac:dyDescent="0.2">
      <c r="A58" s="53">
        <v>6324</v>
      </c>
      <c r="B58" s="86" t="s">
        <v>162</v>
      </c>
      <c r="C58" s="50" t="s">
        <v>163</v>
      </c>
      <c r="D58" s="242">
        <v>309304.42</v>
      </c>
      <c r="E58" s="242">
        <v>27046406.66</v>
      </c>
      <c r="F58" s="52">
        <f t="shared" si="0"/>
        <v>8744.2677540786517</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1051112.68</v>
      </c>
      <c r="E62" s="51">
        <f t="shared" si="13"/>
        <v>22059295.850000001</v>
      </c>
      <c r="F62" s="52">
        <f t="shared" si="0"/>
        <v>2098.661377579424</v>
      </c>
    </row>
    <row r="63" spans="1:6" ht="12.75" customHeight="1" x14ac:dyDescent="0.2">
      <c r="A63" s="53">
        <v>6341</v>
      </c>
      <c r="B63" s="85" t="s">
        <v>172</v>
      </c>
      <c r="C63" s="50" t="s">
        <v>173</v>
      </c>
      <c r="D63" s="242">
        <v>1051112.68</v>
      </c>
      <c r="E63" s="242">
        <v>22059295.850000001</v>
      </c>
      <c r="F63" s="52">
        <f t="shared" si="0"/>
        <v>2098.661377579424</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10151.700000000001</v>
      </c>
      <c r="E68" s="51">
        <f t="shared" si="15"/>
        <v>0</v>
      </c>
      <c r="F68" s="52">
        <f t="shared" si="0"/>
        <v>0</v>
      </c>
    </row>
    <row r="69" spans="1:6" ht="12.75" customHeight="1" x14ac:dyDescent="0.2">
      <c r="A69" s="53" t="s">
        <v>184</v>
      </c>
      <c r="B69" s="85" t="s">
        <v>185</v>
      </c>
      <c r="C69" s="50" t="s">
        <v>184</v>
      </c>
      <c r="D69" s="242">
        <v>10151.700000000001</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422037.75</v>
      </c>
      <c r="E77" s="51">
        <f t="shared" si="18"/>
        <v>550010.73</v>
      </c>
      <c r="F77" s="52">
        <f t="shared" si="0"/>
        <v>130.32263820001884</v>
      </c>
    </row>
    <row r="78" spans="1:6" ht="12.75" customHeight="1" x14ac:dyDescent="0.2">
      <c r="A78" s="53">
        <v>6391</v>
      </c>
      <c r="B78" s="85" t="s">
        <v>202</v>
      </c>
      <c r="C78" s="50" t="s">
        <v>203</v>
      </c>
      <c r="D78" s="242">
        <v>43789.5</v>
      </c>
      <c r="E78" s="242">
        <v>8224.83</v>
      </c>
      <c r="F78" s="52">
        <f t="shared" si="0"/>
        <v>18.782653375809268</v>
      </c>
    </row>
    <row r="79" spans="1:6" ht="12.75" customHeight="1" x14ac:dyDescent="0.2">
      <c r="A79" s="53">
        <v>6392</v>
      </c>
      <c r="B79" s="85" t="s">
        <v>204</v>
      </c>
      <c r="C79" s="50" t="s">
        <v>205</v>
      </c>
      <c r="D79" s="242">
        <v>369714.02</v>
      </c>
      <c r="E79" s="242">
        <v>541785.9</v>
      </c>
      <c r="F79" s="52">
        <f t="shared" si="0"/>
        <v>146.54188661820291</v>
      </c>
    </row>
    <row r="80" spans="1:6" ht="24" x14ac:dyDescent="0.2">
      <c r="A80" s="53">
        <v>6393</v>
      </c>
      <c r="B80" s="85" t="s">
        <v>206</v>
      </c>
      <c r="C80" s="50" t="s">
        <v>207</v>
      </c>
      <c r="D80" s="242">
        <v>8534.23</v>
      </c>
      <c r="E80" s="242">
        <v>0</v>
      </c>
      <c r="F80" s="52">
        <f t="shared" si="0"/>
        <v>0</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6108.9299999999994</v>
      </c>
      <c r="E82" s="51">
        <f t="shared" si="19"/>
        <v>24202.55</v>
      </c>
      <c r="F82" s="52">
        <f t="shared" si="0"/>
        <v>396.18312863300122</v>
      </c>
    </row>
    <row r="83" spans="1:6" ht="12.75" customHeight="1" x14ac:dyDescent="0.2">
      <c r="A83" s="53">
        <v>641</v>
      </c>
      <c r="B83" s="85" t="s">
        <v>212</v>
      </c>
      <c r="C83" s="50" t="s">
        <v>213</v>
      </c>
      <c r="D83" s="51">
        <f t="shared" ref="D83:E83" si="20">SUM(D84:D90)</f>
        <v>6108.9299999999994</v>
      </c>
      <c r="E83" s="51">
        <f t="shared" si="20"/>
        <v>24202.55</v>
      </c>
      <c r="F83" s="52">
        <f t="shared" si="0"/>
        <v>396.18312863300122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1.21</v>
      </c>
      <c r="E85" s="242">
        <v>4.07</v>
      </c>
      <c r="F85" s="52">
        <f t="shared" si="0"/>
        <v>336.36363636363637</v>
      </c>
    </row>
    <row r="86" spans="1:6" ht="12.75" customHeight="1" x14ac:dyDescent="0.2">
      <c r="A86" s="53">
        <v>6414</v>
      </c>
      <c r="B86" s="85" t="s">
        <v>218</v>
      </c>
      <c r="C86" s="50" t="s">
        <v>219</v>
      </c>
      <c r="D86" s="242">
        <v>5968.15</v>
      </c>
      <c r="E86" s="242">
        <v>24198.48</v>
      </c>
      <c r="F86" s="52">
        <f t="shared" si="0"/>
        <v>405.46031852416576</v>
      </c>
    </row>
    <row r="87" spans="1:6" ht="12.75" customHeight="1" x14ac:dyDescent="0.2">
      <c r="A87" s="53">
        <v>6415</v>
      </c>
      <c r="B87" s="85" t="s">
        <v>220</v>
      </c>
      <c r="C87" s="50" t="s">
        <v>221</v>
      </c>
      <c r="D87" s="242">
        <v>139.57</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10753349.359999999</v>
      </c>
      <c r="E106" s="51">
        <f t="shared" si="23"/>
        <v>12649319.27</v>
      </c>
      <c r="F106" s="52">
        <f t="shared" si="0"/>
        <v>117.63143599753742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10753349.359999999</v>
      </c>
      <c r="E112" s="51">
        <f t="shared" si="25"/>
        <v>12649319.27</v>
      </c>
      <c r="F112" s="52">
        <f t="shared" si="0"/>
        <v>117.63143599753742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10753349.359999999</v>
      </c>
      <c r="E117" s="242">
        <v>12649319.27</v>
      </c>
      <c r="F117" s="52">
        <f t="shared" si="0"/>
        <v>117.63143599753742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4596908.7799999993</v>
      </c>
      <c r="E124" s="51">
        <f t="shared" si="27"/>
        <v>5624970.1699999999</v>
      </c>
      <c r="F124" s="52">
        <f t="shared" si="0"/>
        <v>122.36418948474328</v>
      </c>
    </row>
    <row r="125" spans="1:6" ht="12.75" customHeight="1" x14ac:dyDescent="0.2">
      <c r="A125" s="53">
        <v>661</v>
      </c>
      <c r="B125" s="86" t="s">
        <v>296</v>
      </c>
      <c r="C125" s="50" t="s">
        <v>297</v>
      </c>
      <c r="D125" s="51">
        <f t="shared" ref="D125:E125" si="28">SUM(D126:D127)</f>
        <v>2178749.2599999998</v>
      </c>
      <c r="E125" s="51">
        <f t="shared" si="28"/>
        <v>2982407.65</v>
      </c>
      <c r="F125" s="52">
        <f t="shared" si="0"/>
        <v>136.88622664179357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2178749.2599999998</v>
      </c>
      <c r="E127" s="242">
        <v>2982407.65</v>
      </c>
      <c r="F127" s="52">
        <f t="shared" si="0"/>
        <v>136.88622664179357</v>
      </c>
    </row>
    <row r="128" spans="1:6" ht="24" x14ac:dyDescent="0.2">
      <c r="A128" s="53">
        <v>663</v>
      </c>
      <c r="B128" s="231" t="s">
        <v>302</v>
      </c>
      <c r="C128" s="50" t="s">
        <v>303</v>
      </c>
      <c r="D128" s="51">
        <f t="shared" ref="D128:E128" si="29">SUM(D129:D132)</f>
        <v>2418159.52</v>
      </c>
      <c r="E128" s="51">
        <f t="shared" si="29"/>
        <v>2642562.52</v>
      </c>
      <c r="F128" s="52">
        <f t="shared" si="0"/>
        <v>109.27990887879886</v>
      </c>
    </row>
    <row r="129" spans="1:6" ht="12.75" customHeight="1" x14ac:dyDescent="0.2">
      <c r="A129" s="53">
        <v>6631</v>
      </c>
      <c r="B129" s="86" t="s">
        <v>304</v>
      </c>
      <c r="C129" s="50" t="s">
        <v>305</v>
      </c>
      <c r="D129" s="242">
        <v>2149749.1800000002</v>
      </c>
      <c r="E129" s="242">
        <v>2276838.4300000002</v>
      </c>
      <c r="F129" s="52">
        <f t="shared" si="0"/>
        <v>105.91181758236559</v>
      </c>
    </row>
    <row r="130" spans="1:6" ht="12.75" customHeight="1" x14ac:dyDescent="0.2">
      <c r="A130" s="53">
        <v>6632</v>
      </c>
      <c r="B130" s="232" t="s">
        <v>306</v>
      </c>
      <c r="C130" s="50" t="s">
        <v>307</v>
      </c>
      <c r="D130" s="242">
        <v>268410.34000000003</v>
      </c>
      <c r="E130" s="242">
        <v>365724.09</v>
      </c>
      <c r="F130" s="52">
        <f t="shared" si="0"/>
        <v>136.25558911031519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205091506.78</v>
      </c>
      <c r="E133" s="51">
        <f t="shared" si="30"/>
        <v>237373435.93000001</v>
      </c>
      <c r="F133" s="52">
        <f t="shared" ref="F133:F223" si="31">IF(D133&lt;&gt;0,IF(E133/D133&gt;=100,"&gt;&gt;100",E133/D133*100),"-")</f>
        <v>115.74025646251094</v>
      </c>
    </row>
    <row r="134" spans="1:6" ht="24" x14ac:dyDescent="0.2">
      <c r="A134" s="53">
        <v>671</v>
      </c>
      <c r="B134" s="232" t="s">
        <v>314</v>
      </c>
      <c r="C134" s="50" t="s">
        <v>315</v>
      </c>
      <c r="D134" s="51">
        <f t="shared" ref="D134:E134" si="32">SUM(D135:D137)</f>
        <v>37825671.659999996</v>
      </c>
      <c r="E134" s="51">
        <f t="shared" si="32"/>
        <v>36423698.599999994</v>
      </c>
      <c r="F134" s="52">
        <f t="shared" si="31"/>
        <v>96.293593746062768</v>
      </c>
    </row>
    <row r="135" spans="1:6" ht="12.75" customHeight="1" x14ac:dyDescent="0.2">
      <c r="A135" s="53">
        <v>6711</v>
      </c>
      <c r="B135" s="85" t="s">
        <v>316</v>
      </c>
      <c r="C135" s="50" t="s">
        <v>317</v>
      </c>
      <c r="D135" s="242">
        <v>33042807.629999999</v>
      </c>
      <c r="E135" s="242">
        <v>18044480.109999999</v>
      </c>
      <c r="F135" s="52">
        <f t="shared" si="31"/>
        <v>54.609403389853526</v>
      </c>
    </row>
    <row r="136" spans="1:6" ht="24" x14ac:dyDescent="0.2">
      <c r="A136" s="53">
        <v>6712</v>
      </c>
      <c r="B136" s="232" t="s">
        <v>318</v>
      </c>
      <c r="C136" s="50" t="s">
        <v>319</v>
      </c>
      <c r="D136" s="242">
        <v>4782864.03</v>
      </c>
      <c r="E136" s="242">
        <v>18379218.489999998</v>
      </c>
      <c r="F136" s="52">
        <f t="shared" si="31"/>
        <v>384.27223468445533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167265835.12</v>
      </c>
      <c r="E138" s="242">
        <v>200949737.33000001</v>
      </c>
      <c r="F138" s="52">
        <f t="shared" si="31"/>
        <v>120.13794519713753</v>
      </c>
    </row>
    <row r="139" spans="1:6" ht="12.75" customHeight="1" x14ac:dyDescent="0.2">
      <c r="A139" s="53">
        <v>68</v>
      </c>
      <c r="B139" s="85" t="s">
        <v>324</v>
      </c>
      <c r="C139" s="50" t="s">
        <v>325</v>
      </c>
      <c r="D139" s="51">
        <f t="shared" ref="D139:E139" si="33">D140+D150</f>
        <v>114450.04</v>
      </c>
      <c r="E139" s="51">
        <f t="shared" si="33"/>
        <v>64670.38</v>
      </c>
      <c r="F139" s="52">
        <f t="shared" si="31"/>
        <v>56.505336302197883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114450.04</v>
      </c>
      <c r="E150" s="242">
        <v>64670.38</v>
      </c>
      <c r="F150" s="52">
        <f t="shared" si="31"/>
        <v>56.505336302197883</v>
      </c>
    </row>
    <row r="151" spans="1:6" ht="12.75" customHeight="1" x14ac:dyDescent="0.2">
      <c r="A151" s="53">
        <v>3</v>
      </c>
      <c r="B151" s="85" t="s">
        <v>348</v>
      </c>
      <c r="C151" s="50" t="s">
        <v>56</v>
      </c>
      <c r="D151" s="51">
        <f t="shared" ref="D151:E151" si="35">D152+D163+D196+D215+D224+D252+D263</f>
        <v>227338073.71000001</v>
      </c>
      <c r="E151" s="51">
        <f t="shared" si="35"/>
        <v>263753732.09</v>
      </c>
      <c r="F151" s="52">
        <f t="shared" si="31"/>
        <v>116.01828404090951</v>
      </c>
    </row>
    <row r="152" spans="1:6" ht="12.75" customHeight="1" x14ac:dyDescent="0.2">
      <c r="A152" s="53">
        <v>31</v>
      </c>
      <c r="B152" s="85" t="s">
        <v>349</v>
      </c>
      <c r="C152" s="50" t="s">
        <v>350</v>
      </c>
      <c r="D152" s="51">
        <f t="shared" ref="D152:E152" si="36">D153+D158+D159</f>
        <v>101761789.77000001</v>
      </c>
      <c r="E152" s="51">
        <f t="shared" si="36"/>
        <v>118150023.84999999</v>
      </c>
      <c r="F152" s="52">
        <f t="shared" si="31"/>
        <v>116.10450653142044</v>
      </c>
    </row>
    <row r="153" spans="1:6" ht="12.75" customHeight="1" x14ac:dyDescent="0.2">
      <c r="A153" s="53">
        <v>311</v>
      </c>
      <c r="B153" s="85" t="s">
        <v>351</v>
      </c>
      <c r="C153" s="50" t="s">
        <v>352</v>
      </c>
      <c r="D153" s="51">
        <f t="shared" ref="D153:E153" si="37">SUM(D154:D157)</f>
        <v>87083346.290000007</v>
      </c>
      <c r="E153" s="51">
        <f t="shared" si="37"/>
        <v>101099342.03999999</v>
      </c>
      <c r="F153" s="52">
        <f t="shared" si="31"/>
        <v>116.09492095460448</v>
      </c>
    </row>
    <row r="154" spans="1:6" ht="12.75" customHeight="1" x14ac:dyDescent="0.2">
      <c r="A154" s="53">
        <v>3111</v>
      </c>
      <c r="B154" s="85" t="s">
        <v>353</v>
      </c>
      <c r="C154" s="50" t="s">
        <v>354</v>
      </c>
      <c r="D154" s="242">
        <v>86869537.450000003</v>
      </c>
      <c r="E154" s="242">
        <v>101056818.38</v>
      </c>
      <c r="F154" s="52">
        <f t="shared" si="31"/>
        <v>116.33170999461791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213808.84</v>
      </c>
      <c r="E157" s="242">
        <v>42523.66</v>
      </c>
      <c r="F157" s="52">
        <f t="shared" si="31"/>
        <v>19.888635100400904</v>
      </c>
    </row>
    <row r="158" spans="1:6" ht="12.75" customHeight="1" x14ac:dyDescent="0.2">
      <c r="A158" s="53">
        <v>312</v>
      </c>
      <c r="B158" s="85" t="s">
        <v>361</v>
      </c>
      <c r="C158" s="50" t="s">
        <v>362</v>
      </c>
      <c r="D158" s="242">
        <v>2491265.7599999998</v>
      </c>
      <c r="E158" s="242">
        <v>3135310.34</v>
      </c>
      <c r="F158" s="52">
        <f t="shared" si="31"/>
        <v>125.85210258740121</v>
      </c>
    </row>
    <row r="159" spans="1:6" ht="12.75" customHeight="1" x14ac:dyDescent="0.2">
      <c r="A159" s="53">
        <v>313</v>
      </c>
      <c r="B159" s="85" t="s">
        <v>363</v>
      </c>
      <c r="C159" s="50" t="s">
        <v>364</v>
      </c>
      <c r="D159" s="51">
        <f t="shared" ref="D159:E159" si="38">SUM(D160:D162)</f>
        <v>12187177.720000001</v>
      </c>
      <c r="E159" s="51">
        <f t="shared" si="38"/>
        <v>13915371.470000001</v>
      </c>
      <c r="F159" s="52">
        <f t="shared" si="31"/>
        <v>114.18042626197133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12187177.720000001</v>
      </c>
      <c r="E161" s="242">
        <v>13915371.470000001</v>
      </c>
      <c r="F161" s="52">
        <f t="shared" si="31"/>
        <v>114.18042626197133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124830119.28000002</v>
      </c>
      <c r="E163" s="51">
        <f t="shared" si="39"/>
        <v>143951663.22</v>
      </c>
      <c r="F163" s="52">
        <f t="shared" si="31"/>
        <v>115.31805308709946</v>
      </c>
    </row>
    <row r="164" spans="1:6" ht="12.75" customHeight="1" x14ac:dyDescent="0.2">
      <c r="A164" s="53">
        <v>321</v>
      </c>
      <c r="B164" s="85" t="s">
        <v>372</v>
      </c>
      <c r="C164" s="50" t="s">
        <v>373</v>
      </c>
      <c r="D164" s="51">
        <f t="shared" ref="D164:E164" si="40">SUM(D165:D168)</f>
        <v>3091941.28</v>
      </c>
      <c r="E164" s="51">
        <f t="shared" si="40"/>
        <v>3249178.3</v>
      </c>
      <c r="F164" s="52">
        <f t="shared" si="31"/>
        <v>105.08538182846732</v>
      </c>
    </row>
    <row r="165" spans="1:6" ht="12.75" customHeight="1" x14ac:dyDescent="0.2">
      <c r="A165" s="53">
        <v>3211</v>
      </c>
      <c r="B165" s="85" t="s">
        <v>374</v>
      </c>
      <c r="C165" s="50" t="s">
        <v>375</v>
      </c>
      <c r="D165" s="242">
        <v>77898.62</v>
      </c>
      <c r="E165" s="242">
        <v>151890.73000000001</v>
      </c>
      <c r="F165" s="52">
        <f t="shared" si="31"/>
        <v>194.98513580856763</v>
      </c>
    </row>
    <row r="166" spans="1:6" ht="12.75" customHeight="1" x14ac:dyDescent="0.2">
      <c r="A166" s="53">
        <v>3212</v>
      </c>
      <c r="B166" s="85" t="s">
        <v>376</v>
      </c>
      <c r="C166" s="50" t="s">
        <v>377</v>
      </c>
      <c r="D166" s="242">
        <v>2864082.69</v>
      </c>
      <c r="E166" s="242">
        <v>2947882.53</v>
      </c>
      <c r="F166" s="52">
        <f t="shared" si="31"/>
        <v>102.92588759020779</v>
      </c>
    </row>
    <row r="167" spans="1:6" ht="12.75" customHeight="1" x14ac:dyDescent="0.2">
      <c r="A167" s="53">
        <v>3213</v>
      </c>
      <c r="B167" s="85" t="s">
        <v>378</v>
      </c>
      <c r="C167" s="50" t="s">
        <v>379</v>
      </c>
      <c r="D167" s="242">
        <v>149680.79999999999</v>
      </c>
      <c r="E167" s="242">
        <v>149405.04</v>
      </c>
      <c r="F167" s="52">
        <f t="shared" si="31"/>
        <v>99.815767954206564</v>
      </c>
    </row>
    <row r="168" spans="1:6" ht="12.75" customHeight="1" x14ac:dyDescent="0.2">
      <c r="A168" s="53">
        <v>3214</v>
      </c>
      <c r="B168" s="85" t="s">
        <v>380</v>
      </c>
      <c r="C168" s="50" t="s">
        <v>381</v>
      </c>
      <c r="D168" s="242">
        <v>279.17</v>
      </c>
      <c r="E168" s="242">
        <v>0</v>
      </c>
      <c r="F168" s="52">
        <f t="shared" si="31"/>
        <v>0</v>
      </c>
    </row>
    <row r="169" spans="1:6" ht="12.75" customHeight="1" x14ac:dyDescent="0.2">
      <c r="A169" s="53">
        <v>322</v>
      </c>
      <c r="B169" s="85" t="s">
        <v>382</v>
      </c>
      <c r="C169" s="50" t="s">
        <v>383</v>
      </c>
      <c r="D169" s="51">
        <f t="shared" ref="D169:E169" si="41">SUM(D170:D176)</f>
        <v>110695133.50000001</v>
      </c>
      <c r="E169" s="51">
        <f t="shared" si="41"/>
        <v>123995406.20999999</v>
      </c>
      <c r="F169" s="52">
        <f t="shared" si="31"/>
        <v>112.01522803168216</v>
      </c>
    </row>
    <row r="170" spans="1:6" ht="12.75" customHeight="1" x14ac:dyDescent="0.2">
      <c r="A170" s="53">
        <v>3221</v>
      </c>
      <c r="B170" s="85" t="s">
        <v>384</v>
      </c>
      <c r="C170" s="50" t="s">
        <v>385</v>
      </c>
      <c r="D170" s="242">
        <v>1262573.98</v>
      </c>
      <c r="E170" s="242">
        <v>1438724.69</v>
      </c>
      <c r="F170" s="52">
        <f t="shared" si="31"/>
        <v>113.95171394233866</v>
      </c>
    </row>
    <row r="171" spans="1:6" ht="12.75" customHeight="1" x14ac:dyDescent="0.2">
      <c r="A171" s="53">
        <v>3222</v>
      </c>
      <c r="B171" s="85" t="s">
        <v>386</v>
      </c>
      <c r="C171" s="50" t="s">
        <v>387</v>
      </c>
      <c r="D171" s="242">
        <v>104585749.59</v>
      </c>
      <c r="E171" s="242">
        <v>118924281.81999999</v>
      </c>
      <c r="F171" s="52">
        <f t="shared" si="31"/>
        <v>113.70983359225355</v>
      </c>
    </row>
    <row r="172" spans="1:6" ht="12.75" customHeight="1" x14ac:dyDescent="0.2">
      <c r="A172" s="53">
        <v>3223</v>
      </c>
      <c r="B172" s="85" t="s">
        <v>388</v>
      </c>
      <c r="C172" s="50" t="s">
        <v>389</v>
      </c>
      <c r="D172" s="242">
        <v>3806856.76</v>
      </c>
      <c r="E172" s="242">
        <v>2595049.81</v>
      </c>
      <c r="F172" s="52">
        <f t="shared" si="31"/>
        <v>68.167781810629506</v>
      </c>
    </row>
    <row r="173" spans="1:6" ht="12.75" customHeight="1" x14ac:dyDescent="0.2">
      <c r="A173" s="53">
        <v>3224</v>
      </c>
      <c r="B173" s="85" t="s">
        <v>390</v>
      </c>
      <c r="C173" s="50" t="s">
        <v>391</v>
      </c>
      <c r="D173" s="242">
        <v>413079.67</v>
      </c>
      <c r="E173" s="242">
        <v>338965.65</v>
      </c>
      <c r="F173" s="52">
        <f t="shared" si="31"/>
        <v>82.05817778444532</v>
      </c>
    </row>
    <row r="174" spans="1:6" ht="12.75" customHeight="1" x14ac:dyDescent="0.2">
      <c r="A174" s="53">
        <v>3225</v>
      </c>
      <c r="B174" s="85" t="s">
        <v>392</v>
      </c>
      <c r="C174" s="50" t="s">
        <v>393</v>
      </c>
      <c r="D174" s="242">
        <v>626873.5</v>
      </c>
      <c r="E174" s="242">
        <v>698384.24</v>
      </c>
      <c r="F174" s="52">
        <f t="shared" si="31"/>
        <v>111.40752320843042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9939128.5799999982</v>
      </c>
      <c r="E177" s="51">
        <f t="shared" si="42"/>
        <v>15298304.860000001</v>
      </c>
      <c r="F177" s="52">
        <f t="shared" si="31"/>
        <v>153.91998138331766</v>
      </c>
    </row>
    <row r="178" spans="1:6" ht="12.75" customHeight="1" x14ac:dyDescent="0.2">
      <c r="A178" s="53">
        <v>3231</v>
      </c>
      <c r="B178" s="85" t="s">
        <v>400</v>
      </c>
      <c r="C178" s="50" t="s">
        <v>401</v>
      </c>
      <c r="D178" s="242">
        <v>194402.72</v>
      </c>
      <c r="E178" s="242">
        <v>258379.53</v>
      </c>
      <c r="F178" s="52">
        <f t="shared" si="31"/>
        <v>132.90942122620507</v>
      </c>
    </row>
    <row r="179" spans="1:6" ht="12.75" customHeight="1" x14ac:dyDescent="0.2">
      <c r="A179" s="53">
        <v>3232</v>
      </c>
      <c r="B179" s="85" t="s">
        <v>402</v>
      </c>
      <c r="C179" s="50" t="s">
        <v>403</v>
      </c>
      <c r="D179" s="242">
        <v>4071960.85</v>
      </c>
      <c r="E179" s="242">
        <v>4626361.09</v>
      </c>
      <c r="F179" s="52">
        <f t="shared" si="31"/>
        <v>113.61506803288641</v>
      </c>
    </row>
    <row r="180" spans="1:6" ht="12.75" customHeight="1" x14ac:dyDescent="0.2">
      <c r="A180" s="53">
        <v>3233</v>
      </c>
      <c r="B180" s="85" t="s">
        <v>404</v>
      </c>
      <c r="C180" s="50" t="s">
        <v>405</v>
      </c>
      <c r="D180" s="242">
        <v>76397.600000000006</v>
      </c>
      <c r="E180" s="242">
        <v>122231.22</v>
      </c>
      <c r="F180" s="52">
        <f t="shared" si="31"/>
        <v>159.99353382828778</v>
      </c>
    </row>
    <row r="181" spans="1:6" ht="12.75" customHeight="1" x14ac:dyDescent="0.2">
      <c r="A181" s="53">
        <v>3234</v>
      </c>
      <c r="B181" s="85" t="s">
        <v>406</v>
      </c>
      <c r="C181" s="50" t="s">
        <v>407</v>
      </c>
      <c r="D181" s="242">
        <v>1189358.44</v>
      </c>
      <c r="E181" s="242">
        <v>1198381.57</v>
      </c>
      <c r="F181" s="52">
        <f t="shared" si="31"/>
        <v>100.7586552292848</v>
      </c>
    </row>
    <row r="182" spans="1:6" ht="12.75" customHeight="1" x14ac:dyDescent="0.2">
      <c r="A182" s="53">
        <v>3235</v>
      </c>
      <c r="B182" s="85" t="s">
        <v>408</v>
      </c>
      <c r="C182" s="50" t="s">
        <v>409</v>
      </c>
      <c r="D182" s="242">
        <v>273198.64</v>
      </c>
      <c r="E182" s="242">
        <v>220009.79</v>
      </c>
      <c r="F182" s="52">
        <f t="shared" si="31"/>
        <v>80.531070725681502</v>
      </c>
    </row>
    <row r="183" spans="1:6" ht="12.75" customHeight="1" x14ac:dyDescent="0.2">
      <c r="A183" s="53">
        <v>3236</v>
      </c>
      <c r="B183" s="85" t="s">
        <v>410</v>
      </c>
      <c r="C183" s="50" t="s">
        <v>411</v>
      </c>
      <c r="D183" s="242">
        <v>1030872.76</v>
      </c>
      <c r="E183" s="242">
        <v>1236433.49</v>
      </c>
      <c r="F183" s="52">
        <f t="shared" si="31"/>
        <v>119.94045608499732</v>
      </c>
    </row>
    <row r="184" spans="1:6" ht="12.75" customHeight="1" x14ac:dyDescent="0.2">
      <c r="A184" s="53">
        <v>3237</v>
      </c>
      <c r="B184" s="85" t="s">
        <v>412</v>
      </c>
      <c r="C184" s="50" t="s">
        <v>413</v>
      </c>
      <c r="D184" s="242">
        <v>677316.65</v>
      </c>
      <c r="E184" s="242">
        <v>2952758.38</v>
      </c>
      <c r="F184" s="52">
        <f t="shared" si="31"/>
        <v>435.94947503505193</v>
      </c>
    </row>
    <row r="185" spans="1:6" ht="12.75" customHeight="1" x14ac:dyDescent="0.2">
      <c r="A185" s="53">
        <v>3238</v>
      </c>
      <c r="B185" s="85" t="s">
        <v>414</v>
      </c>
      <c r="C185" s="50" t="s">
        <v>415</v>
      </c>
      <c r="D185" s="242">
        <v>887080.49</v>
      </c>
      <c r="E185" s="242">
        <v>1003882.82</v>
      </c>
      <c r="F185" s="52">
        <f t="shared" si="31"/>
        <v>113.16704981303332</v>
      </c>
    </row>
    <row r="186" spans="1:6" ht="12.75" customHeight="1" x14ac:dyDescent="0.2">
      <c r="A186" s="53">
        <v>3239</v>
      </c>
      <c r="B186" s="85" t="s">
        <v>416</v>
      </c>
      <c r="C186" s="50" t="s">
        <v>417</v>
      </c>
      <c r="D186" s="242">
        <v>1538540.43</v>
      </c>
      <c r="E186" s="242">
        <v>3679866.97</v>
      </c>
      <c r="F186" s="52">
        <f t="shared" si="31"/>
        <v>239.17908806595355</v>
      </c>
    </row>
    <row r="187" spans="1:6" ht="12.75" customHeight="1" x14ac:dyDescent="0.2">
      <c r="A187" s="53">
        <v>324</v>
      </c>
      <c r="B187" s="85" t="s">
        <v>418</v>
      </c>
      <c r="C187" s="50" t="s">
        <v>419</v>
      </c>
      <c r="D187" s="242">
        <v>6781.05</v>
      </c>
      <c r="E187" s="242">
        <v>7985</v>
      </c>
      <c r="F187" s="52">
        <f t="shared" si="31"/>
        <v>117.75462502119878</v>
      </c>
    </row>
    <row r="188" spans="1:6" ht="12.75" customHeight="1" x14ac:dyDescent="0.2">
      <c r="A188" s="53">
        <v>329</v>
      </c>
      <c r="B188" s="85" t="s">
        <v>420</v>
      </c>
      <c r="C188" s="50" t="s">
        <v>421</v>
      </c>
      <c r="D188" s="51">
        <f t="shared" ref="D188:E188" si="43">SUM(D189:D195)</f>
        <v>1097134.8700000001</v>
      </c>
      <c r="E188" s="51">
        <f t="shared" si="43"/>
        <v>1400788.8499999999</v>
      </c>
      <c r="F188" s="52">
        <f t="shared" si="31"/>
        <v>127.67699653917661</v>
      </c>
    </row>
    <row r="189" spans="1:6" ht="12.75" customHeight="1" x14ac:dyDescent="0.2">
      <c r="A189" s="53">
        <v>3291</v>
      </c>
      <c r="B189" s="232" t="s">
        <v>422</v>
      </c>
      <c r="C189" s="50" t="s">
        <v>423</v>
      </c>
      <c r="D189" s="242">
        <v>5136.1000000000004</v>
      </c>
      <c r="E189" s="242">
        <v>4793.25</v>
      </c>
      <c r="F189" s="52">
        <f t="shared" si="31"/>
        <v>93.324701621853151</v>
      </c>
    </row>
    <row r="190" spans="1:6" ht="12.75" customHeight="1" x14ac:dyDescent="0.2">
      <c r="A190" s="53">
        <v>3292</v>
      </c>
      <c r="B190" s="85" t="s">
        <v>424</v>
      </c>
      <c r="C190" s="50" t="s">
        <v>425</v>
      </c>
      <c r="D190" s="242">
        <v>579455.21</v>
      </c>
      <c r="E190" s="242">
        <v>517632.38</v>
      </c>
      <c r="F190" s="52">
        <f t="shared" si="31"/>
        <v>89.330869939024282</v>
      </c>
    </row>
    <row r="191" spans="1:6" ht="12.75" customHeight="1" x14ac:dyDescent="0.2">
      <c r="A191" s="53">
        <v>3293</v>
      </c>
      <c r="B191" s="85" t="s">
        <v>426</v>
      </c>
      <c r="C191" s="50" t="s">
        <v>427</v>
      </c>
      <c r="D191" s="242">
        <v>6544.51</v>
      </c>
      <c r="E191" s="242">
        <v>3844.37</v>
      </c>
      <c r="F191" s="52">
        <f t="shared" si="31"/>
        <v>58.741907339128517</v>
      </c>
    </row>
    <row r="192" spans="1:6" ht="12.75" customHeight="1" x14ac:dyDescent="0.2">
      <c r="A192" s="53">
        <v>3294</v>
      </c>
      <c r="B192" s="85" t="s">
        <v>428</v>
      </c>
      <c r="C192" s="50" t="s">
        <v>429</v>
      </c>
      <c r="D192" s="242">
        <v>12172.28</v>
      </c>
      <c r="E192" s="242">
        <v>11083.71</v>
      </c>
      <c r="F192" s="52">
        <f t="shared" si="31"/>
        <v>91.056975357122894</v>
      </c>
    </row>
    <row r="193" spans="1:6" ht="12.75" customHeight="1" x14ac:dyDescent="0.2">
      <c r="A193" s="53">
        <v>3295</v>
      </c>
      <c r="B193" s="85" t="s">
        <v>430</v>
      </c>
      <c r="C193" s="50" t="s">
        <v>431</v>
      </c>
      <c r="D193" s="242">
        <v>83892.15</v>
      </c>
      <c r="E193" s="242">
        <v>110181.03</v>
      </c>
      <c r="F193" s="52">
        <f t="shared" si="31"/>
        <v>131.33651956708704</v>
      </c>
    </row>
    <row r="194" spans="1:6" ht="12.75" customHeight="1" x14ac:dyDescent="0.2">
      <c r="A194" s="53" t="s">
        <v>432</v>
      </c>
      <c r="B194" s="85" t="s">
        <v>433</v>
      </c>
      <c r="C194" s="50" t="s">
        <v>432</v>
      </c>
      <c r="D194" s="242">
        <v>400604.53</v>
      </c>
      <c r="E194" s="242">
        <v>745313.98</v>
      </c>
      <c r="F194" s="52">
        <f t="shared" si="31"/>
        <v>186.04731703857667</v>
      </c>
    </row>
    <row r="195" spans="1:6" ht="12.75" customHeight="1" x14ac:dyDescent="0.2">
      <c r="A195" s="53">
        <v>3299</v>
      </c>
      <c r="B195" s="85" t="s">
        <v>434</v>
      </c>
      <c r="C195" s="50" t="s">
        <v>435</v>
      </c>
      <c r="D195" s="242">
        <v>9330.09</v>
      </c>
      <c r="E195" s="242">
        <v>7940.13</v>
      </c>
      <c r="F195" s="52">
        <f t="shared" si="31"/>
        <v>85.102394510663885</v>
      </c>
    </row>
    <row r="196" spans="1:6" ht="12.75" customHeight="1" x14ac:dyDescent="0.2">
      <c r="A196" s="53">
        <v>34</v>
      </c>
      <c r="B196" s="232" t="s">
        <v>436</v>
      </c>
      <c r="C196" s="50" t="s">
        <v>437</v>
      </c>
      <c r="D196" s="51">
        <f t="shared" ref="D196:E196" si="44">D197+D202+D210</f>
        <v>491578.63</v>
      </c>
      <c r="E196" s="51">
        <f t="shared" si="44"/>
        <v>848540.55</v>
      </c>
      <c r="F196" s="52">
        <f t="shared" si="31"/>
        <v>172.61542675278622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491578.63</v>
      </c>
      <c r="E210" s="51">
        <f t="shared" si="47"/>
        <v>848540.55</v>
      </c>
      <c r="F210" s="52">
        <f t="shared" si="31"/>
        <v>172.61542675278622</v>
      </c>
    </row>
    <row r="211" spans="1:6" ht="12.75" customHeight="1" x14ac:dyDescent="0.2">
      <c r="A211" s="53">
        <v>3431</v>
      </c>
      <c r="B211" s="232" t="s">
        <v>466</v>
      </c>
      <c r="C211" s="50" t="s">
        <v>467</v>
      </c>
      <c r="D211" s="242">
        <v>23557.759999999998</v>
      </c>
      <c r="E211" s="242">
        <v>11785.27</v>
      </c>
      <c r="F211" s="52">
        <f t="shared" si="31"/>
        <v>50.027124820016844</v>
      </c>
    </row>
    <row r="212" spans="1:6" ht="12.75" customHeight="1" x14ac:dyDescent="0.2">
      <c r="A212" s="53">
        <v>3432</v>
      </c>
      <c r="B212" s="85" t="s">
        <v>468</v>
      </c>
      <c r="C212" s="50" t="s">
        <v>469</v>
      </c>
      <c r="D212" s="242">
        <v>0.25</v>
      </c>
      <c r="E212" s="242">
        <v>0</v>
      </c>
      <c r="F212" s="52">
        <f t="shared" si="31"/>
        <v>0</v>
      </c>
    </row>
    <row r="213" spans="1:6" ht="12.75" customHeight="1" x14ac:dyDescent="0.2">
      <c r="A213" s="53">
        <v>3433</v>
      </c>
      <c r="B213" s="85" t="s">
        <v>470</v>
      </c>
      <c r="C213" s="50" t="s">
        <v>471</v>
      </c>
      <c r="D213" s="242">
        <v>467875.68</v>
      </c>
      <c r="E213" s="242">
        <v>836719.1</v>
      </c>
      <c r="F213" s="52">
        <f t="shared" si="31"/>
        <v>178.83363802965781</v>
      </c>
    </row>
    <row r="214" spans="1:6" ht="12.75" customHeight="1" x14ac:dyDescent="0.2">
      <c r="A214" s="53">
        <v>3434</v>
      </c>
      <c r="B214" s="85" t="s">
        <v>472</v>
      </c>
      <c r="C214" s="50" t="s">
        <v>473</v>
      </c>
      <c r="D214" s="242">
        <v>144.94</v>
      </c>
      <c r="E214" s="242">
        <v>36.18</v>
      </c>
      <c r="F214" s="52">
        <f t="shared" si="31"/>
        <v>24.962053263419346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254586.03</v>
      </c>
      <c r="E263" s="51">
        <f t="shared" si="68"/>
        <v>803504.47000000009</v>
      </c>
      <c r="F263" s="52">
        <f t="shared" ref="F263:F267" si="69">IF(D263&lt;&gt;0,IF(E263/D263&gt;=100,"&gt;&gt;100",E263/D263*100),"-")</f>
        <v>315.61216065154872</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254586.03</v>
      </c>
      <c r="E273" s="51">
        <f t="shared" si="73"/>
        <v>803504.47000000009</v>
      </c>
      <c r="F273" s="52">
        <f t="shared" ref="F273:F284" si="74">IF(D273&lt;&gt;0,IF(E273/D273&gt;=100,"&gt;&gt;100",E273/D273*100),"-")</f>
        <v>315.61216065154872</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12823.75</v>
      </c>
      <c r="E276" s="242">
        <v>11398.66</v>
      </c>
      <c r="F276" s="52">
        <f t="shared" si="74"/>
        <v>88.887104006238431</v>
      </c>
    </row>
    <row r="277" spans="1:6" ht="12.75" customHeight="1" x14ac:dyDescent="0.2">
      <c r="A277" s="53">
        <v>3834</v>
      </c>
      <c r="B277" s="85" t="s">
        <v>594</v>
      </c>
      <c r="C277" s="50" t="s">
        <v>595</v>
      </c>
      <c r="D277" s="242">
        <v>241762.28</v>
      </c>
      <c r="E277" s="242">
        <v>791890.81</v>
      </c>
      <c r="F277" s="52">
        <f t="shared" si="74"/>
        <v>327.54936377999087</v>
      </c>
    </row>
    <row r="278" spans="1:6" ht="12.75" customHeight="1" x14ac:dyDescent="0.2">
      <c r="A278" s="53" t="s">
        <v>596</v>
      </c>
      <c r="B278" s="85" t="s">
        <v>344</v>
      </c>
      <c r="C278" s="50" t="s">
        <v>596</v>
      </c>
      <c r="D278" s="242">
        <v>0</v>
      </c>
      <c r="E278" s="242">
        <v>215</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227338073.71000001</v>
      </c>
      <c r="E289" s="51">
        <f t="shared" si="79"/>
        <v>263753732.09</v>
      </c>
      <c r="F289" s="52">
        <f t="shared" si="76"/>
        <v>116.01828404090951</v>
      </c>
    </row>
    <row r="290" spans="1:6" ht="12.75" customHeight="1" x14ac:dyDescent="0.2">
      <c r="A290" s="53" t="s">
        <v>609</v>
      </c>
      <c r="B290" s="85" t="s">
        <v>620</v>
      </c>
      <c r="C290" s="50" t="s">
        <v>621</v>
      </c>
      <c r="D290" s="51">
        <f>IF(D6&gt;=D289,D6-D289,0)</f>
        <v>0</v>
      </c>
      <c r="E290" s="51">
        <f>IF(E6&gt;=E289,E6-E289,0)</f>
        <v>43243336.159999996</v>
      </c>
      <c r="F290" s="52" t="str">
        <f t="shared" si="76"/>
        <v>-</v>
      </c>
    </row>
    <row r="291" spans="1:6" ht="12.75" customHeight="1" x14ac:dyDescent="0.2">
      <c r="A291" s="53" t="s">
        <v>609</v>
      </c>
      <c r="B291" s="85" t="s">
        <v>622</v>
      </c>
      <c r="C291" s="50" t="s">
        <v>623</v>
      </c>
      <c r="D291" s="51">
        <f>IF(D289&gt;=D6,D289-D6,0)</f>
        <v>4867605.2000000179</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16093780.73</v>
      </c>
      <c r="E293" s="242">
        <v>15279070.57</v>
      </c>
      <c r="F293" s="52">
        <f t="shared" si="76"/>
        <v>94.937732943749381</v>
      </c>
    </row>
    <row r="294" spans="1:6" ht="12.75" customHeight="1" x14ac:dyDescent="0.2">
      <c r="A294" s="53">
        <v>96</v>
      </c>
      <c r="B294" s="85" t="s">
        <v>628</v>
      </c>
      <c r="C294" s="50" t="s">
        <v>629</v>
      </c>
      <c r="D294" s="242">
        <v>16009919.1</v>
      </c>
      <c r="E294" s="242">
        <v>14338580.960000001</v>
      </c>
      <c r="F294" s="52">
        <f t="shared" si="76"/>
        <v>89.560608460538703</v>
      </c>
    </row>
    <row r="295" spans="1:6" ht="24" x14ac:dyDescent="0.2">
      <c r="A295" s="53">
        <v>9661</v>
      </c>
      <c r="B295" s="85" t="s">
        <v>630</v>
      </c>
      <c r="C295" s="50" t="s">
        <v>631</v>
      </c>
      <c r="D295" s="242">
        <v>3244605.17</v>
      </c>
      <c r="E295" s="242">
        <v>3253540.57</v>
      </c>
      <c r="F295" s="52">
        <f t="shared" si="76"/>
        <v>100.27539252179642</v>
      </c>
    </row>
    <row r="296" spans="1:6" ht="12.75" customHeight="1" x14ac:dyDescent="0.2">
      <c r="A296" s="55" t="s">
        <v>632</v>
      </c>
      <c r="B296" s="233" t="s">
        <v>633</v>
      </c>
      <c r="C296" s="56" t="s">
        <v>632</v>
      </c>
      <c r="D296" s="243">
        <v>14387984.810000001</v>
      </c>
      <c r="E296" s="243">
        <v>12448008.710000001</v>
      </c>
      <c r="F296" s="57">
        <f t="shared" si="76"/>
        <v>86.516693438182742</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1215.6399999999999</v>
      </c>
      <c r="E298" s="51">
        <f t="shared" si="80"/>
        <v>1464.8600000000001</v>
      </c>
      <c r="F298" s="52">
        <f t="shared" ref="F298:F418" si="81">IF(D298&lt;&gt;0,IF(E298/D298&gt;=100,"&gt;&gt;100",E298/D298*100),"-")</f>
        <v>120.50113520450137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1215.6399999999999</v>
      </c>
      <c r="E311" s="51">
        <f t="shared" si="85"/>
        <v>1464.8600000000001</v>
      </c>
      <c r="F311" s="52">
        <f t="shared" si="81"/>
        <v>120.50113520450137</v>
      </c>
    </row>
    <row r="312" spans="1:6" ht="12.75" customHeight="1" x14ac:dyDescent="0.2">
      <c r="A312" s="53">
        <v>721</v>
      </c>
      <c r="B312" s="85" t="s">
        <v>663</v>
      </c>
      <c r="C312" s="50" t="s">
        <v>664</v>
      </c>
      <c r="D312" s="51">
        <f t="shared" ref="D312:E312" si="86">SUM(D313:D316)</f>
        <v>1189.0899999999999</v>
      </c>
      <c r="E312" s="51">
        <f t="shared" si="86"/>
        <v>464.86</v>
      </c>
      <c r="F312" s="52">
        <f t="shared" si="81"/>
        <v>39.093760775046462</v>
      </c>
    </row>
    <row r="313" spans="1:6" ht="12.75" customHeight="1" x14ac:dyDescent="0.2">
      <c r="A313" s="53">
        <v>7211</v>
      </c>
      <c r="B313" s="85" t="s">
        <v>665</v>
      </c>
      <c r="C313" s="50" t="s">
        <v>666</v>
      </c>
      <c r="D313" s="242">
        <v>1189.0899999999999</v>
      </c>
      <c r="E313" s="242">
        <v>464.86</v>
      </c>
      <c r="F313" s="52">
        <f t="shared" si="81"/>
        <v>39.093760775046462</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26.55</v>
      </c>
      <c r="E317" s="51">
        <f t="shared" si="87"/>
        <v>1000</v>
      </c>
      <c r="F317" s="52">
        <f t="shared" si="81"/>
        <v>3766.4783427495295</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26.55</v>
      </c>
      <c r="E321" s="242"/>
      <c r="F321" s="52">
        <f t="shared" si="81"/>
        <v>0</v>
      </c>
    </row>
    <row r="322" spans="1:6" ht="12.75" customHeight="1" x14ac:dyDescent="0.2">
      <c r="A322" s="53">
        <v>7225</v>
      </c>
      <c r="B322" s="85" t="s">
        <v>683</v>
      </c>
      <c r="C322" s="50" t="s">
        <v>684</v>
      </c>
      <c r="D322" s="242">
        <v>0</v>
      </c>
      <c r="E322" s="242">
        <v>1000</v>
      </c>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6833532.3000000007</v>
      </c>
      <c r="E350" s="51">
        <f t="shared" si="95"/>
        <v>49013926.68</v>
      </c>
      <c r="F350" s="52">
        <f t="shared" si="81"/>
        <v>717.25609140678228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4521710.91</v>
      </c>
      <c r="E363" s="51">
        <f t="shared" si="99"/>
        <v>22979392.280000001</v>
      </c>
      <c r="F363" s="52">
        <f t="shared" si="81"/>
        <v>508.20127021344666</v>
      </c>
    </row>
    <row r="364" spans="1:6" ht="12.75" customHeight="1" x14ac:dyDescent="0.2">
      <c r="A364" s="53">
        <v>421</v>
      </c>
      <c r="B364" s="85" t="s">
        <v>759</v>
      </c>
      <c r="C364" s="50" t="s">
        <v>760</v>
      </c>
      <c r="D364" s="51">
        <f t="shared" ref="D364:E364" si="100">SUM(D365:D368)</f>
        <v>35839.800000000003</v>
      </c>
      <c r="E364" s="51">
        <f t="shared" si="100"/>
        <v>1459258.76</v>
      </c>
      <c r="F364" s="52">
        <f t="shared" si="81"/>
        <v>4071.615243388635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7647.49</v>
      </c>
      <c r="E366" s="242">
        <v>22329.49</v>
      </c>
      <c r="F366" s="52">
        <f t="shared" si="81"/>
        <v>291.98455963982957</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28192.31</v>
      </c>
      <c r="E368" s="242">
        <v>1436929.27</v>
      </c>
      <c r="F368" s="52">
        <f t="shared" si="81"/>
        <v>5096.8837601459409</v>
      </c>
    </row>
    <row r="369" spans="1:6" ht="12.75" customHeight="1" x14ac:dyDescent="0.2">
      <c r="A369" s="53">
        <v>422</v>
      </c>
      <c r="B369" s="85" t="s">
        <v>765</v>
      </c>
      <c r="C369" s="50" t="s">
        <v>766</v>
      </c>
      <c r="D369" s="51">
        <f t="shared" ref="D369:E369" si="101">SUM(D370:D377)</f>
        <v>4021176.6500000004</v>
      </c>
      <c r="E369" s="51">
        <f t="shared" si="101"/>
        <v>21188334.449999999</v>
      </c>
      <c r="F369" s="52">
        <f t="shared" si="81"/>
        <v>526.91876766965709</v>
      </c>
    </row>
    <row r="370" spans="1:6" ht="12.75" customHeight="1" x14ac:dyDescent="0.2">
      <c r="A370" s="53">
        <v>4221</v>
      </c>
      <c r="B370" s="85" t="s">
        <v>675</v>
      </c>
      <c r="C370" s="50" t="s">
        <v>767</v>
      </c>
      <c r="D370" s="242">
        <v>155522.26</v>
      </c>
      <c r="E370" s="242">
        <v>511677.24</v>
      </c>
      <c r="F370" s="52">
        <f t="shared" si="81"/>
        <v>329.00578991071757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181877.49</v>
      </c>
      <c r="E372" s="242">
        <v>343108.6</v>
      </c>
      <c r="F372" s="52">
        <f t="shared" si="81"/>
        <v>188.64819390239001</v>
      </c>
    </row>
    <row r="373" spans="1:6" ht="12.75" customHeight="1" x14ac:dyDescent="0.2">
      <c r="A373" s="53">
        <v>4224</v>
      </c>
      <c r="B373" s="85" t="s">
        <v>681</v>
      </c>
      <c r="C373" s="50" t="s">
        <v>771</v>
      </c>
      <c r="D373" s="242">
        <v>3617317.33</v>
      </c>
      <c r="E373" s="242">
        <v>20260165.539999999</v>
      </c>
      <c r="F373" s="52">
        <f t="shared" si="81"/>
        <v>560.08814521119166</v>
      </c>
    </row>
    <row r="374" spans="1:6" ht="12.75" customHeight="1" x14ac:dyDescent="0.2">
      <c r="A374" s="53">
        <v>4225</v>
      </c>
      <c r="B374" s="85" t="s">
        <v>683</v>
      </c>
      <c r="C374" s="50" t="s">
        <v>772</v>
      </c>
      <c r="D374" s="242">
        <v>769.95</v>
      </c>
      <c r="E374" s="242">
        <v>10938.01</v>
      </c>
      <c r="F374" s="52">
        <f t="shared" si="81"/>
        <v>1420.6130268199233</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65689.62</v>
      </c>
      <c r="E376" s="242">
        <v>62445.06</v>
      </c>
      <c r="F376" s="52">
        <f t="shared" si="81"/>
        <v>95.060772158523676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7347.87</v>
      </c>
      <c r="E378" s="51">
        <f t="shared" si="102"/>
        <v>68113.75</v>
      </c>
      <c r="F378" s="52">
        <f t="shared" si="81"/>
        <v>926.98632392788659</v>
      </c>
    </row>
    <row r="379" spans="1:6" ht="12.75" customHeight="1" x14ac:dyDescent="0.2">
      <c r="A379" s="53">
        <v>4231</v>
      </c>
      <c r="B379" s="85" t="s">
        <v>693</v>
      </c>
      <c r="C379" s="50" t="s">
        <v>778</v>
      </c>
      <c r="D379" s="242">
        <v>7347.87</v>
      </c>
      <c r="E379" s="242">
        <v>68113.75</v>
      </c>
      <c r="F379" s="52">
        <f t="shared" si="81"/>
        <v>926.98632392788659</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9018.07</v>
      </c>
      <c r="E383" s="51">
        <f t="shared" si="103"/>
        <v>3783.51</v>
      </c>
      <c r="F383" s="52">
        <f t="shared" si="81"/>
        <v>41.954764156853962</v>
      </c>
    </row>
    <row r="384" spans="1:6" ht="12.75" customHeight="1" x14ac:dyDescent="0.2">
      <c r="A384" s="53">
        <v>4241</v>
      </c>
      <c r="B384" s="85" t="s">
        <v>784</v>
      </c>
      <c r="C384" s="50" t="s">
        <v>785</v>
      </c>
      <c r="D384" s="242">
        <v>1121.06</v>
      </c>
      <c r="E384" s="242">
        <v>283.51</v>
      </c>
      <c r="F384" s="52">
        <f t="shared" si="81"/>
        <v>25.289458191354612</v>
      </c>
    </row>
    <row r="385" spans="1:6" ht="12.75" customHeight="1" x14ac:dyDescent="0.2">
      <c r="A385" s="53">
        <v>4242</v>
      </c>
      <c r="B385" s="85" t="s">
        <v>705</v>
      </c>
      <c r="C385" s="50" t="s">
        <v>786</v>
      </c>
      <c r="D385" s="242">
        <v>7897.01</v>
      </c>
      <c r="E385" s="242">
        <v>3500</v>
      </c>
      <c r="F385" s="52">
        <f t="shared" si="81"/>
        <v>44.320571963312695</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448328.51999999996</v>
      </c>
      <c r="E391" s="51">
        <f t="shared" si="105"/>
        <v>259901.81</v>
      </c>
      <c r="F391" s="52">
        <f t="shared" si="81"/>
        <v>57.971286323698521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395035.67</v>
      </c>
      <c r="E393" s="242">
        <v>47361.04</v>
      </c>
      <c r="F393" s="52">
        <f t="shared" si="81"/>
        <v>11.989054051751834</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53292.85</v>
      </c>
      <c r="E395" s="242">
        <v>212540.77</v>
      </c>
      <c r="F395" s="52">
        <f t="shared" si="81"/>
        <v>398.81667052897336</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2311821.39</v>
      </c>
      <c r="E402" s="51">
        <f t="shared" si="109"/>
        <v>26034534.399999999</v>
      </c>
      <c r="F402" s="52">
        <f t="shared" si="81"/>
        <v>1126.1481753138376</v>
      </c>
    </row>
    <row r="403" spans="1:6" ht="12.75" customHeight="1" x14ac:dyDescent="0.2">
      <c r="A403" s="53">
        <v>451</v>
      </c>
      <c r="B403" s="85" t="s">
        <v>812</v>
      </c>
      <c r="C403" s="50" t="s">
        <v>813</v>
      </c>
      <c r="D403" s="242">
        <v>2311821.39</v>
      </c>
      <c r="E403" s="242">
        <v>26034534.399999999</v>
      </c>
      <c r="F403" s="52">
        <f t="shared" si="81"/>
        <v>1126.1481753138376</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6832316.6600000011</v>
      </c>
      <c r="E408" s="51">
        <f t="shared" si="111"/>
        <v>49012461.82</v>
      </c>
      <c r="F408" s="52">
        <f t="shared" si="81"/>
        <v>717.3622690374541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97150375.829999998</v>
      </c>
      <c r="E410" s="242">
        <v>109679182.89</v>
      </c>
      <c r="F410" s="52">
        <f t="shared" si="81"/>
        <v>112.89630323399234</v>
      </c>
    </row>
    <row r="411" spans="1:6" ht="12.75" customHeight="1" x14ac:dyDescent="0.2">
      <c r="A411" s="53">
        <v>97</v>
      </c>
      <c r="B411" s="85" t="s">
        <v>828</v>
      </c>
      <c r="C411" s="50" t="s">
        <v>829</v>
      </c>
      <c r="D411" s="242">
        <v>13265.02</v>
      </c>
      <c r="E411" s="242">
        <v>11936.98</v>
      </c>
      <c r="F411" s="52">
        <f t="shared" si="81"/>
        <v>89.988405596071459</v>
      </c>
    </row>
    <row r="412" spans="1:6" ht="12.75" customHeight="1" x14ac:dyDescent="0.2">
      <c r="A412" s="53" t="s">
        <v>609</v>
      </c>
      <c r="B412" s="85" t="s">
        <v>830</v>
      </c>
      <c r="C412" s="50" t="s">
        <v>831</v>
      </c>
      <c r="D412" s="51">
        <f>D6+D298</f>
        <v>222471684.14999998</v>
      </c>
      <c r="E412" s="51">
        <f>E6+E298</f>
        <v>306998533.11000001</v>
      </c>
      <c r="F412" s="52">
        <f t="shared" si="81"/>
        <v>137.99443029478232</v>
      </c>
    </row>
    <row r="413" spans="1:6" ht="12.75" customHeight="1" x14ac:dyDescent="0.2">
      <c r="A413" s="53" t="s">
        <v>609</v>
      </c>
      <c r="B413" s="85" t="s">
        <v>832</v>
      </c>
      <c r="C413" s="50" t="s">
        <v>833</v>
      </c>
      <c r="D413" s="51">
        <f t="shared" ref="D413:E413" si="112">D289+D350</f>
        <v>234171606.01000002</v>
      </c>
      <c r="E413" s="51">
        <f t="shared" si="112"/>
        <v>312767658.76999998</v>
      </c>
      <c r="F413" s="52">
        <f t="shared" si="81"/>
        <v>133.56344268170736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11699921.860000044</v>
      </c>
      <c r="E415" s="51">
        <f t="shared" si="114"/>
        <v>5769125.6599999666</v>
      </c>
      <c r="F415" s="52">
        <f t="shared" si="81"/>
        <v>49.309095642113498</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113244156.56</v>
      </c>
      <c r="E417" s="51">
        <f t="shared" si="116"/>
        <v>124958253.46000001</v>
      </c>
      <c r="F417" s="52">
        <f t="shared" si="81"/>
        <v>110.34410715381465</v>
      </c>
    </row>
    <row r="418" spans="1:6" ht="12.75" customHeight="1" x14ac:dyDescent="0.2">
      <c r="A418" s="55" t="s">
        <v>843</v>
      </c>
      <c r="B418" s="233" t="s">
        <v>844</v>
      </c>
      <c r="C418" s="56" t="s">
        <v>845</v>
      </c>
      <c r="D418" s="62">
        <f t="shared" ref="D418:E418" si="117">D294+D411</f>
        <v>16023184.119999999</v>
      </c>
      <c r="E418" s="62">
        <f t="shared" si="117"/>
        <v>14350517.940000001</v>
      </c>
      <c r="F418" s="57">
        <f t="shared" si="81"/>
        <v>89.560962618458646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15863.03</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15863.03</v>
      </c>
      <c r="E472" s="51">
        <f t="shared" si="133"/>
        <v>0</v>
      </c>
      <c r="F472" s="52">
        <f t="shared" si="119"/>
        <v>0</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15863.03</v>
      </c>
      <c r="E478" s="51">
        <f t="shared" si="135"/>
        <v>0</v>
      </c>
      <c r="F478" s="52">
        <f t="shared" si="119"/>
        <v>0</v>
      </c>
    </row>
    <row r="479" spans="1:6" ht="24" x14ac:dyDescent="0.2">
      <c r="A479" s="53">
        <v>8331</v>
      </c>
      <c r="B479" s="232" t="s">
        <v>965</v>
      </c>
      <c r="C479" s="50" t="s">
        <v>966</v>
      </c>
      <c r="D479" s="242">
        <v>15863.03</v>
      </c>
      <c r="E479" s="242"/>
      <c r="F479" s="52">
        <f t="shared" si="119"/>
        <v>0</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15863.03</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300814.09999999998</v>
      </c>
      <c r="E637" s="242">
        <v>334898.69</v>
      </c>
      <c r="F637" s="52">
        <f t="shared" si="119"/>
        <v>111.33078203448576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222487547.17999998</v>
      </c>
      <c r="E639" s="51">
        <f t="shared" si="180"/>
        <v>306998533.11000001</v>
      </c>
      <c r="F639" s="52">
        <f t="shared" si="119"/>
        <v>137.98459149789079</v>
      </c>
    </row>
    <row r="640" spans="1:6" ht="12.75" customHeight="1" x14ac:dyDescent="0.2">
      <c r="A640" s="53" t="s">
        <v>609</v>
      </c>
      <c r="B640" s="85" t="s">
        <v>1278</v>
      </c>
      <c r="C640" s="50" t="s">
        <v>1279</v>
      </c>
      <c r="D640" s="51">
        <f t="shared" ref="D640:E640" si="181">D413+D528</f>
        <v>234171606.01000002</v>
      </c>
      <c r="E640" s="51">
        <f t="shared" si="181"/>
        <v>312767658.76999998</v>
      </c>
      <c r="F640" s="52">
        <f t="shared" si="119"/>
        <v>133.56344268170736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11684058.830000043</v>
      </c>
      <c r="E642" s="51">
        <f t="shared" si="183"/>
        <v>5769125.6599999666</v>
      </c>
      <c r="F642" s="52">
        <f t="shared" si="119"/>
        <v>49.376040842820245</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112943342.46000001</v>
      </c>
      <c r="E644" s="51">
        <f t="shared" si="185"/>
        <v>124623354.77000001</v>
      </c>
      <c r="F644" s="52">
        <f t="shared" si="119"/>
        <v>110.34147923693385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124627401.29000005</v>
      </c>
      <c r="E646" s="51">
        <f t="shared" si="187"/>
        <v>130392480.42999998</v>
      </c>
      <c r="F646" s="52">
        <f t="shared" si="119"/>
        <v>104.62585200391442</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74404.69</v>
      </c>
      <c r="E649" s="242">
        <v>137464.51</v>
      </c>
      <c r="F649" s="52">
        <f t="shared" ref="F649:F724" si="188">IF(D649&lt;&gt;0,IF(E649/D649&gt;=100,"&gt;&gt;100",E649/D649*100),"-")</f>
        <v>184.75247998479668</v>
      </c>
    </row>
    <row r="650" spans="1:6" ht="12.75" customHeight="1" x14ac:dyDescent="0.2">
      <c r="A650" s="53" t="s">
        <v>1297</v>
      </c>
      <c r="B650" s="85" t="s">
        <v>1298</v>
      </c>
      <c r="C650" s="50" t="s">
        <v>1297</v>
      </c>
      <c r="D650" s="242">
        <v>195830068.75</v>
      </c>
      <c r="E650" s="242">
        <v>144732687.30000001</v>
      </c>
      <c r="F650" s="52">
        <f t="shared" si="188"/>
        <v>73.907285139529947</v>
      </c>
    </row>
    <row r="651" spans="1:6" ht="12.75" customHeight="1" x14ac:dyDescent="0.2">
      <c r="A651" s="53" t="s">
        <v>1299</v>
      </c>
      <c r="B651" s="85" t="s">
        <v>1300</v>
      </c>
      <c r="C651" s="50" t="s">
        <v>1299</v>
      </c>
      <c r="D651" s="242">
        <v>195767008.93000001</v>
      </c>
      <c r="E651" s="242">
        <v>144866204.78999999</v>
      </c>
      <c r="F651" s="52">
        <f t="shared" si="188"/>
        <v>73.999294151651213</v>
      </c>
    </row>
    <row r="652" spans="1:6" ht="24" x14ac:dyDescent="0.2">
      <c r="A652" s="53">
        <v>11</v>
      </c>
      <c r="B652" s="85" t="s">
        <v>1301</v>
      </c>
      <c r="C652" s="50" t="s">
        <v>1302</v>
      </c>
      <c r="D652" s="51">
        <f t="shared" ref="D652:E652" si="189">+D649+D650-D651</f>
        <v>137464.50999999046</v>
      </c>
      <c r="E652" s="51">
        <f t="shared" si="189"/>
        <v>3947.0200000107288</v>
      </c>
      <c r="F652" s="52">
        <f t="shared" si="188"/>
        <v>2.8713011089269531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3933</v>
      </c>
      <c r="E654" s="262">
        <v>3968</v>
      </c>
      <c r="F654" s="52">
        <f t="shared" si="188"/>
        <v>100.88990592423086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3910</v>
      </c>
      <c r="E656" s="262">
        <v>3940</v>
      </c>
      <c r="F656" s="52">
        <f t="shared" si="188"/>
        <v>100.76726342710998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1051112.68</v>
      </c>
      <c r="E669" s="242">
        <v>22046688.34</v>
      </c>
      <c r="F669" s="52">
        <f t="shared" si="188"/>
        <v>2097.4619333866281</v>
      </c>
    </row>
    <row r="670" spans="1:6" ht="12.75" customHeight="1" x14ac:dyDescent="0.2">
      <c r="A670" s="53">
        <v>63415</v>
      </c>
      <c r="B670" s="85" t="s">
        <v>1338</v>
      </c>
      <c r="C670" s="50" t="s">
        <v>1339</v>
      </c>
      <c r="D670" s="242">
        <v>0</v>
      </c>
      <c r="E670" s="242">
        <v>12607.51</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10151.700000000001</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10721241.689999999</v>
      </c>
      <c r="E710" s="242">
        <v>12645369.17</v>
      </c>
      <c r="F710" s="52">
        <f t="shared" si="188"/>
        <v>117.94687159972045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32107.67</v>
      </c>
      <c r="E712" s="242">
        <v>3950.1</v>
      </c>
      <c r="F712" s="52">
        <f t="shared" si="188"/>
        <v>12.302667867210545</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153491.78</v>
      </c>
      <c r="E716" s="242">
        <v>169778.9</v>
      </c>
      <c r="F716" s="52">
        <f t="shared" si="188"/>
        <v>110.61106985663989</v>
      </c>
    </row>
    <row r="717" spans="1:6" ht="12.75" customHeight="1" x14ac:dyDescent="0.2">
      <c r="A717" s="53">
        <v>31215</v>
      </c>
      <c r="B717" s="85" t="s">
        <v>1414</v>
      </c>
      <c r="C717" s="50" t="s">
        <v>1415</v>
      </c>
      <c r="D717" s="242">
        <v>226695.73</v>
      </c>
      <c r="E717" s="242">
        <v>165671.32</v>
      </c>
      <c r="F717" s="52">
        <f t="shared" si="188"/>
        <v>73.080917757030534</v>
      </c>
    </row>
    <row r="718" spans="1:6" ht="12.75" customHeight="1" x14ac:dyDescent="0.2">
      <c r="A718" s="53">
        <v>32121</v>
      </c>
      <c r="B718" s="85" t="s">
        <v>1416</v>
      </c>
      <c r="C718" s="50" t="s">
        <v>1417</v>
      </c>
      <c r="D718" s="242">
        <v>2864082.69</v>
      </c>
      <c r="E718" s="242">
        <v>2947882.53</v>
      </c>
      <c r="F718" s="52">
        <f t="shared" si="188"/>
        <v>102.92588759020779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141946.87</v>
      </c>
      <c r="E720" s="242">
        <v>137794.82999999999</v>
      </c>
      <c r="F720" s="52">
        <f t="shared" si="188"/>
        <v>97.074933741053954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273849.2</v>
      </c>
      <c r="E722" s="242">
        <v>462407.67999999999</v>
      </c>
      <c r="F722" s="52">
        <f t="shared" si="188"/>
        <v>168.85485880550317</v>
      </c>
    </row>
    <row r="723" spans="1:6" ht="12.75" customHeight="1" x14ac:dyDescent="0.2">
      <c r="A723" s="53" t="s">
        <v>1426</v>
      </c>
      <c r="B723" s="85" t="s">
        <v>1427</v>
      </c>
      <c r="C723" s="50" t="s">
        <v>1426</v>
      </c>
      <c r="D723" s="242">
        <v>37020.36</v>
      </c>
      <c r="E723" s="242">
        <v>126336.17</v>
      </c>
      <c r="F723" s="52">
        <f t="shared" si="188"/>
        <v>341.26132214813686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5136.1000000000004</v>
      </c>
      <c r="E725" s="242">
        <v>4793.25</v>
      </c>
      <c r="F725" s="52">
        <f t="shared" ref="F725:F979" si="190">IF(D725&lt;&gt;0,IF(E725/D725&gt;=100,"&gt;&gt;100",E725/D725*100),"-")</f>
        <v>93.324701621853151</v>
      </c>
    </row>
    <row r="726" spans="1:6" ht="12.75" customHeight="1" x14ac:dyDescent="0.2">
      <c r="A726" s="53" t="s">
        <v>1432</v>
      </c>
      <c r="B726" s="85" t="s">
        <v>1433</v>
      </c>
      <c r="C726" s="50" t="s">
        <v>1432</v>
      </c>
      <c r="D726" s="242">
        <v>436037.35</v>
      </c>
      <c r="E726" s="242">
        <v>381718.79</v>
      </c>
      <c r="F726" s="52">
        <f t="shared" si="190"/>
        <v>87.542681836773852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8"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144105385.47999999</v>
      </c>
      <c r="E6" s="229">
        <f t="shared" si="0"/>
        <v>181821377.38</v>
      </c>
      <c r="F6" s="230">
        <f t="shared" ref="F6:F260" si="1">IF(D6&gt;0,IF(E6/D6&gt;=100,"&gt;&gt;100",E6/D6*100),"-")</f>
        <v>126.17250685973463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122072956.19</v>
      </c>
      <c r="E7" s="104">
        <f t="shared" si="2"/>
        <v>159865566.65000001</v>
      </c>
      <c r="F7" s="93">
        <f t="shared" si="1"/>
        <v>130.95903600563079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13432131.130000001</v>
      </c>
      <c r="E8" s="104">
        <f>E9+E10-E11</f>
        <v>13593675.689999999</v>
      </c>
      <c r="F8" s="93">
        <f t="shared" si="1"/>
        <v>101.20267259481406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12646836.57</v>
      </c>
      <c r="E9" s="247">
        <v>12646836.57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1279865.3400000001</v>
      </c>
      <c r="E10" s="247">
        <v>1492406.11</v>
      </c>
      <c r="F10" s="93">
        <f t="shared" si="1"/>
        <v>116.60649471138893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494570.78</v>
      </c>
      <c r="E11" s="247">
        <v>545566.99</v>
      </c>
      <c r="F11" s="93">
        <f t="shared" si="1"/>
        <v>110.31120560741579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107312244.25</v>
      </c>
      <c r="E12" s="104">
        <f t="shared" si="3"/>
        <v>123343484.04000001</v>
      </c>
      <c r="F12" s="93">
        <f t="shared" si="1"/>
        <v>114.93887291430866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92351936.5</v>
      </c>
      <c r="E13" s="104">
        <f t="shared" si="4"/>
        <v>92988039.550000012</v>
      </c>
      <c r="F13" s="93">
        <f t="shared" si="1"/>
        <v>100.6887814962061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13610.24</v>
      </c>
      <c r="E14" s="247">
        <v>13610.24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119880423.29000001</v>
      </c>
      <c r="E15" s="247">
        <v>119144203.56</v>
      </c>
      <c r="F15" s="93">
        <f t="shared" si="1"/>
        <v>99.385871596216319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17210.62</v>
      </c>
      <c r="E16" s="247">
        <v>17210.62</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4295477.2699999996</v>
      </c>
      <c r="E17" s="247">
        <v>5319916.84</v>
      </c>
      <c r="F17" s="93">
        <f t="shared" si="1"/>
        <v>123.84926064339297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31854784.920000002</v>
      </c>
      <c r="E18" s="247">
        <v>31506901.710000001</v>
      </c>
      <c r="F18" s="93">
        <f t="shared" si="1"/>
        <v>98.907909091605319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14526531.040000007</v>
      </c>
      <c r="E19" s="104">
        <f t="shared" si="5"/>
        <v>30186201.540000007</v>
      </c>
      <c r="F19" s="93">
        <f t="shared" si="1"/>
        <v>207.80048214456568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10388283.890000001</v>
      </c>
      <c r="E20" s="247">
        <v>10477698.449999999</v>
      </c>
      <c r="F20" s="93">
        <f t="shared" si="1"/>
        <v>100.86072503357433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560752.09</v>
      </c>
      <c r="E21" s="247">
        <v>535350.36</v>
      </c>
      <c r="F21" s="93">
        <f t="shared" si="1"/>
        <v>95.470060575253498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2313907.85</v>
      </c>
      <c r="E22" s="247">
        <v>2123602.11</v>
      </c>
      <c r="F22" s="93">
        <f t="shared" si="1"/>
        <v>91.775569627805169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77116574.099999994</v>
      </c>
      <c r="E23" s="247">
        <v>93611129.450000003</v>
      </c>
      <c r="F23" s="93">
        <f t="shared" si="1"/>
        <v>121.38911841261373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4398585.51</v>
      </c>
      <c r="E24" s="247">
        <v>4411499.63</v>
      </c>
      <c r="F24" s="93">
        <f t="shared" si="1"/>
        <v>100.29359711140411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145287.67000000001</v>
      </c>
      <c r="E26" s="247">
        <v>348278.31</v>
      </c>
      <c r="F26" s="93">
        <f t="shared" si="1"/>
        <v>239.7163572104914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80396860.069999993</v>
      </c>
      <c r="E28" s="247">
        <v>81321356.769999996</v>
      </c>
      <c r="F28" s="93">
        <f t="shared" si="1"/>
        <v>101.14991642608314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21750.320000000007</v>
      </c>
      <c r="E29" s="104">
        <f t="shared" si="6"/>
        <v>77059.710000000021</v>
      </c>
      <c r="F29" s="93">
        <f t="shared" si="1"/>
        <v>354.29230466494283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317669.57</v>
      </c>
      <c r="E30" s="247">
        <v>385783.31</v>
      </c>
      <c r="F30" s="93">
        <f t="shared" si="1"/>
        <v>121.4416949032921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295919.25</v>
      </c>
      <c r="E34" s="247">
        <v>308723.59999999998</v>
      </c>
      <c r="F34" s="93">
        <f t="shared" si="1"/>
        <v>104.3269743350593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412026.39000000013</v>
      </c>
      <c r="E45" s="104">
        <f t="shared" si="9"/>
        <v>92183.240000000224</v>
      </c>
      <c r="F45" s="93">
        <f t="shared" si="1"/>
        <v>22.373139739908453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2140835.96</v>
      </c>
      <c r="E47" s="247">
        <v>2187508.6</v>
      </c>
      <c r="F47" s="93">
        <f t="shared" si="1"/>
        <v>102.18011285647502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126549.89</v>
      </c>
      <c r="E48" s="247">
        <v>130333.81</v>
      </c>
      <c r="F48" s="93">
        <f t="shared" si="1"/>
        <v>102.99006186413911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252176.66</v>
      </c>
      <c r="E49" s="247">
        <v>252176.68</v>
      </c>
      <c r="F49" s="93">
        <f t="shared" si="1"/>
        <v>100.00000793094807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2107536.12</v>
      </c>
      <c r="E50" s="247">
        <v>2477835.85</v>
      </c>
      <c r="F50" s="93">
        <f t="shared" si="1"/>
        <v>117.57026731290374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17897.710000000894</v>
      </c>
      <c r="E52" s="104">
        <f t="shared" si="10"/>
        <v>3319.7199999997392</v>
      </c>
      <c r="F52" s="93">
        <f t="shared" si="1"/>
        <v>18.548294725970941</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18052.53</v>
      </c>
      <c r="E53" s="247">
        <v>3488.01</v>
      </c>
      <c r="F53" s="93">
        <f t="shared" si="1"/>
        <v>19.32144691076542</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4452199.6900000004</v>
      </c>
      <c r="E54" s="247">
        <v>4750834.0999999996</v>
      </c>
      <c r="F54" s="93">
        <f t="shared" si="1"/>
        <v>106.70756998323225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4452354.51</v>
      </c>
      <c r="E55" s="247">
        <v>4751002.3899999997</v>
      </c>
      <c r="F55" s="93">
        <f t="shared" si="1"/>
        <v>106.70763928005364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269934.3</v>
      </c>
      <c r="E56" s="104">
        <f t="shared" si="11"/>
        <v>20461190.719999999</v>
      </c>
      <c r="F56" s="93">
        <f t="shared" si="1"/>
        <v>7580.0632672468819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20328057.640000001</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269934.3</v>
      </c>
      <c r="E61" s="247">
        <v>133133.07999999999</v>
      </c>
      <c r="F61" s="93">
        <f t="shared" si="1"/>
        <v>49.320549481855394</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1040748.8</v>
      </c>
      <c r="E63" s="104">
        <f t="shared" si="12"/>
        <v>2463896.48</v>
      </c>
      <c r="F63" s="93">
        <f t="shared" si="1"/>
        <v>236.74266835570697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1040748.8</v>
      </c>
      <c r="E64" s="247">
        <v>2463896.48</v>
      </c>
      <c r="F64" s="93">
        <f t="shared" si="1"/>
        <v>236.74266835570697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22032429.289999999</v>
      </c>
      <c r="E68" s="104">
        <f t="shared" si="13"/>
        <v>21955810.73</v>
      </c>
      <c r="F68" s="93">
        <f t="shared" si="1"/>
        <v>99.652246427338937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137464.51</v>
      </c>
      <c r="E69" s="104">
        <f t="shared" si="14"/>
        <v>3947.02</v>
      </c>
      <c r="F69" s="93">
        <f t="shared" si="1"/>
        <v>2.8713011089189493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137464.51</v>
      </c>
      <c r="E70" s="104">
        <f t="shared" si="15"/>
        <v>2495</v>
      </c>
      <c r="F70" s="93">
        <f t="shared" si="1"/>
        <v>1.8150139261399176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137464.51</v>
      </c>
      <c r="E72" s="247">
        <v>2495</v>
      </c>
      <c r="F72" s="93">
        <f t="shared" si="1"/>
        <v>1.8150139261399176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1452.02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1521445.72</v>
      </c>
      <c r="E78" s="104">
        <f>E79+SUM(E82:E84)-E85+E86</f>
        <v>1631064.56</v>
      </c>
      <c r="F78" s="93">
        <f t="shared" si="1"/>
        <v>107.20491296922509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11300.41</v>
      </c>
      <c r="E83" s="247">
        <v>7465.92</v>
      </c>
      <c r="F83" s="93">
        <f t="shared" si="1"/>
        <v>66.06769134925193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6400.55</v>
      </c>
      <c r="E84" s="247">
        <v>6400.55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1503744.76</v>
      </c>
      <c r="E86" s="247">
        <v>1617198.09</v>
      </c>
      <c r="F86" s="93">
        <f t="shared" si="1"/>
        <v>107.54471988983025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18270.079999999998</v>
      </c>
      <c r="E118" s="104">
        <f t="shared" si="20"/>
        <v>23286.47</v>
      </c>
      <c r="F118" s="93">
        <f t="shared" si="1"/>
        <v>127.45685842645464</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18270.079999999998</v>
      </c>
      <c r="E119" s="104">
        <f t="shared" si="21"/>
        <v>23286.47</v>
      </c>
      <c r="F119" s="93">
        <f t="shared" si="1"/>
        <v>127.45685842645464</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4435.7</v>
      </c>
      <c r="E120" s="247">
        <v>9452.09</v>
      </c>
      <c r="F120" s="93">
        <f t="shared" si="1"/>
        <v>213.09128209752691</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13834.38</v>
      </c>
      <c r="E123" s="247">
        <v>13834.38</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20343464.129999999</v>
      </c>
      <c r="E146" s="104">
        <f t="shared" si="26"/>
        <v>20287055.870000001</v>
      </c>
      <c r="F146" s="93">
        <f t="shared" si="1"/>
        <v>99.722720478481278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1671.43</v>
      </c>
      <c r="E158" s="247">
        <v>0</v>
      </c>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1023686.05</v>
      </c>
      <c r="E159" s="247">
        <v>1283295.8400000001</v>
      </c>
      <c r="F159" s="93">
        <f t="shared" si="1"/>
        <v>125.36029381273683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3051495.52</v>
      </c>
      <c r="E160" s="247">
        <v>2940212.04</v>
      </c>
      <c r="F160" s="93">
        <f t="shared" si="1"/>
        <v>96.353149487828844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16422217.68</v>
      </c>
      <c r="E161" s="247">
        <v>16142761.560000001</v>
      </c>
      <c r="F161" s="93">
        <f t="shared" si="1"/>
        <v>98.298304617284799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9083.15</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164689.70000000001</v>
      </c>
      <c r="E163" s="247">
        <v>79213.570000000007</v>
      </c>
      <c r="F163" s="93">
        <f t="shared" si="1"/>
        <v>48.098678909488576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11784.849999999977</v>
      </c>
      <c r="E164" s="104">
        <f t="shared" si="28"/>
        <v>10456.809999999998</v>
      </c>
      <c r="F164" s="93">
        <f t="shared" si="1"/>
        <v>88.730955421579566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498649.18</v>
      </c>
      <c r="E165" s="247">
        <v>498649.18</v>
      </c>
      <c r="F165" s="93">
        <f t="shared" si="1"/>
        <v>100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11784.85</v>
      </c>
      <c r="E166" s="247">
        <v>10456.81</v>
      </c>
      <c r="F166" s="93">
        <f t="shared" si="1"/>
        <v>88.730955421579395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498649.18</v>
      </c>
      <c r="E169" s="247">
        <v>498649.18</v>
      </c>
      <c r="F169" s="93">
        <f t="shared" si="1"/>
        <v>100</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144105385.48000002</v>
      </c>
      <c r="E175" s="104">
        <f t="shared" si="30"/>
        <v>181821377.37999997</v>
      </c>
      <c r="F175" s="93">
        <f t="shared" si="1"/>
        <v>126.17250685973455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131382160.52000001</v>
      </c>
      <c r="E176" s="104">
        <f t="shared" si="31"/>
        <v>142270027.59999996</v>
      </c>
      <c r="F176" s="93">
        <f t="shared" si="1"/>
        <v>108.28717311155994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129700889.35000001</v>
      </c>
      <c r="E177" s="104">
        <f t="shared" si="32"/>
        <v>138363448.16999999</v>
      </c>
      <c r="F177" s="93">
        <f t="shared" si="1"/>
        <v>106.67887387928691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8542333.5299999993</v>
      </c>
      <c r="E178" s="247">
        <v>10507749.35</v>
      </c>
      <c r="F178" s="93">
        <f t="shared" si="1"/>
        <v>123.00794991318959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52257944.579999998</v>
      </c>
      <c r="E179" s="247">
        <v>56933408</v>
      </c>
      <c r="F179" s="93">
        <f t="shared" si="1"/>
        <v>108.94689497946572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10831.84</v>
      </c>
      <c r="E180" s="104">
        <f t="shared" si="33"/>
        <v>1652.97</v>
      </c>
      <c r="F180" s="93">
        <f t="shared" si="1"/>
        <v>15.260288187417833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10831.84</v>
      </c>
      <c r="E183" s="247">
        <v>1652.97</v>
      </c>
      <c r="F183" s="93">
        <f t="shared" si="1"/>
        <v>15.260288187417833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68889779.400000006</v>
      </c>
      <c r="E188" s="247">
        <v>70920637.849999994</v>
      </c>
      <c r="F188" s="93">
        <f t="shared" si="1"/>
        <v>102.94798222274461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1410248.2</v>
      </c>
      <c r="E189" s="247">
        <v>3723244.04</v>
      </c>
      <c r="F189" s="93">
        <f t="shared" si="1"/>
        <v>264.01338714702842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271022.96999999997</v>
      </c>
      <c r="E234" s="104">
        <f t="shared" si="40"/>
        <v>183335.39</v>
      </c>
      <c r="F234" s="93">
        <f t="shared" si="1"/>
        <v>67.64570176468807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271022.96999999997</v>
      </c>
      <c r="E236" s="247">
        <v>183335.39</v>
      </c>
      <c r="F236" s="93">
        <f t="shared" si="1"/>
        <v>67.64570176468807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12723224.959999997</v>
      </c>
      <c r="E237" s="104">
        <f t="shared" si="41"/>
        <v>39551349.779999994</v>
      </c>
      <c r="F237" s="93">
        <f t="shared" si="1"/>
        <v>310.85947080511261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121327442.12</v>
      </c>
      <c r="E238" s="104">
        <f t="shared" si="42"/>
        <v>155593289.13999999</v>
      </c>
      <c r="F238" s="93">
        <f t="shared" si="1"/>
        <v>128.24245399166088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121327442.12</v>
      </c>
      <c r="E239" s="104">
        <f t="shared" si="43"/>
        <v>155593289.13999999</v>
      </c>
      <c r="F239" s="93">
        <f t="shared" si="1"/>
        <v>128.24245399166088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102336076.04000001</v>
      </c>
      <c r="E240" s="247">
        <v>136236716.47</v>
      </c>
      <c r="F240" s="93">
        <f t="shared" si="1"/>
        <v>133.126773804332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18991366.079999998</v>
      </c>
      <c r="E241" s="247">
        <v>19356572.670000002</v>
      </c>
      <c r="F241" s="93">
        <f t="shared" si="1"/>
        <v>101.92301379722551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-124627401.29000001</v>
      </c>
      <c r="E245" s="104">
        <f t="shared" si="45"/>
        <v>-130392480.42999999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334898.69</v>
      </c>
      <c r="E246" s="104">
        <f t="shared" si="46"/>
        <v>7244965.4900000002</v>
      </c>
      <c r="F246" s="93">
        <f t="shared" si="1"/>
        <v>2163.3304955597168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6910066.7999999998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334898.69</v>
      </c>
      <c r="E249" s="247">
        <v>334898.69</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124962299.98</v>
      </c>
      <c r="E250" s="104">
        <f t="shared" si="47"/>
        <v>137637445.91999999</v>
      </c>
      <c r="F250" s="93">
        <f t="shared" si="1"/>
        <v>110.14317593548503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15283117.09</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109679182.89</v>
      </c>
      <c r="E252" s="247">
        <v>137637445.91999999</v>
      </c>
      <c r="F252" s="93">
        <f t="shared" si="1"/>
        <v>125.49094759216071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16009919.109999999</v>
      </c>
      <c r="E255" s="247">
        <v>14338604.09</v>
      </c>
      <c r="F255" s="93">
        <f t="shared" si="1"/>
        <v>89.560752877532806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13265.02</v>
      </c>
      <c r="E256" s="247">
        <v>11936.98</v>
      </c>
      <c r="F256" s="93">
        <f t="shared" si="1"/>
        <v>89.988405596071459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58696846.600000001</v>
      </c>
      <c r="E259" s="104">
        <f t="shared" si="49"/>
        <v>57651587.219999999</v>
      </c>
      <c r="F259" s="93">
        <f t="shared" si="1"/>
        <v>98.219223960831997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58696846.600000001</v>
      </c>
      <c r="E260" s="248">
        <v>57651587.219999999</v>
      </c>
      <c r="F260" s="97">
        <f t="shared" si="1"/>
        <v>98.219223960831997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8835498.0399999991</v>
      </c>
      <c r="E264" s="247">
        <v>6877215.5499999998</v>
      </c>
      <c r="F264" s="93">
        <f t="shared" si="50"/>
        <v>77.836195751111276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11672655.789999999</v>
      </c>
      <c r="E265" s="247">
        <v>13489053.890000001</v>
      </c>
      <c r="F265" s="93">
        <f t="shared" si="50"/>
        <v>115.56113820777716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11784.85</v>
      </c>
      <c r="E266" s="247">
        <v>10456.81</v>
      </c>
      <c r="F266" s="93">
        <f t="shared" si="50"/>
        <v>88.730955421579395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498649.18</v>
      </c>
      <c r="E267" s="247">
        <v>498649.18</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1374010.44</v>
      </c>
      <c r="E268" s="247">
        <v>1446487.74</v>
      </c>
      <c r="F268" s="93">
        <f t="shared" si="50"/>
        <v>105.27487258393758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73598.820000000007</v>
      </c>
      <c r="E269" s="247">
        <v>57353.78</v>
      </c>
      <c r="F269" s="93">
        <f t="shared" si="50"/>
        <v>77.927580904150361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56135.5</v>
      </c>
      <c r="E271" s="247">
        <v>113356.57</v>
      </c>
      <c r="F271" s="93">
        <f t="shared" si="50"/>
        <v>201.9338386582466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2044489.13</v>
      </c>
      <c r="E286" s="247">
        <v>3709279.18</v>
      </c>
      <c r="F286" s="93">
        <f t="shared" si="50"/>
        <v>181.42816831704067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49212381.450000003</v>
      </c>
      <c r="E287" s="247">
        <v>52441614.990000002</v>
      </c>
      <c r="F287" s="93">
        <f t="shared" si="50"/>
        <v>106.56183148397504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80488507.900000006</v>
      </c>
      <c r="E288" s="247">
        <v>85921833.180000007</v>
      </c>
      <c r="F288" s="93">
        <f t="shared" si="50"/>
        <v>106.75043608306225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372715.77</v>
      </c>
      <c r="E289" s="247">
        <v>279654.02</v>
      </c>
      <c r="F289" s="93">
        <f t="shared" si="50"/>
        <v>75.03144286060126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1037532.43</v>
      </c>
      <c r="E290" s="247">
        <v>3443590.02</v>
      </c>
      <c r="F290" s="93">
        <f t="shared" si="50"/>
        <v>331.90191655021329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67380152.879999995</v>
      </c>
      <c r="E295" s="247">
        <v>69074765.200000003</v>
      </c>
      <c r="F295" s="93">
        <f t="shared" si="50"/>
        <v>102.51500218917285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83404.639999999999</v>
      </c>
      <c r="E297" s="247">
        <v>145293.39000000001</v>
      </c>
      <c r="F297" s="93">
        <f t="shared" si="50"/>
        <v>174.20300597185005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26389.55</v>
      </c>
      <c r="E298" s="247">
        <v>28756.49</v>
      </c>
      <c r="F298" s="93">
        <f t="shared" si="50"/>
        <v>108.96923213923695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1174213</v>
      </c>
      <c r="E302" s="247">
        <v>1176118.1299999999</v>
      </c>
      <c r="F302" s="93">
        <f t="shared" si="50"/>
        <v>100.16224739463793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8"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3" workbookViewId="0">
      <selection activeCell="D102" sqref="D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234171606.00999999</v>
      </c>
      <c r="E89" s="81">
        <f t="shared" si="17"/>
        <v>312767658.76999998</v>
      </c>
      <c r="F89" s="63">
        <f t="shared" si="1"/>
        <v>133.56344268170739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234171606.00999999</v>
      </c>
      <c r="E99" s="81">
        <f t="shared" si="20"/>
        <v>312767658.76999998</v>
      </c>
      <c r="F99" s="63">
        <f t="shared" si="1"/>
        <v>133.56344268170739</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234171606.00999999</v>
      </c>
      <c r="E101" s="249">
        <v>312767658.76999998</v>
      </c>
      <c r="F101" s="63">
        <f t="shared" si="1"/>
        <v>133.56344268170739</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234171606.00999999</v>
      </c>
      <c r="E141" s="106">
        <f t="shared" si="28"/>
        <v>312767658.76999998</v>
      </c>
      <c r="F141" s="82">
        <f t="shared" si="1"/>
        <v>133.56344268170739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6897348.0499999998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6897348.0499999998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6823849.1699999999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127211.02</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6696638.1500000004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73498.880000000005</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73498.880000000005</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131111137.53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324066447.70999992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1237281.28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277953918.21999997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118952760.15000001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141896820.88999999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837944.74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797323.95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15469068.49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44875248.210000001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313090893.02999997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1188114.3999999999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269340526.25999999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116987344.33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137270524.34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847123.61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797323.95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13438210.029999999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42562252.369999997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142086692.20999992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52721269.010000005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417362.93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308990.13</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108372.8</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52024252.060000002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52024252.060000002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38937842.57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13086409.49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279654.02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279654.02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89365423.199999988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57127.24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85864705.939999998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3443590.02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5"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17" zoomScaleNormal="100" workbookViewId="0">
      <selection activeCell="C291" sqref="C291"/>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26395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4" priority="3" operator="equal">
      <formula>"Pogreška"</formula>
    </cfRule>
  </conditionalFormatting>
  <conditionalFormatting sqref="B5:B13 B21:B276 B278:B310 B312:B313 B315 B317">
    <cfRule type="cellIs" dxfId="3" priority="2" operator="equal">
      <formula>"Provjera"</formula>
    </cfRule>
  </conditionalFormatting>
  <conditionalFormatting sqref="B15:B19">
    <cfRule type="cellIs" dxfId="2" priority="4" operator="equal">
      <formula>"Provjera"</formula>
    </cfRule>
  </conditionalFormatting>
  <conditionalFormatting sqref="B317">
    <cfRule type="cellIs" dxfId="1"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JAMAKOVIC STEFANIJA</cp:lastModifiedBy>
  <cp:lastPrinted>2024-01-26T13:35:48Z</cp:lastPrinted>
  <dcterms:created xsi:type="dcterms:W3CDTF">2022-04-01T05:14:30Z</dcterms:created>
  <dcterms:modified xsi:type="dcterms:W3CDTF">2024-01-26T13:50:05Z</dcterms:modified>
</cp:coreProperties>
</file>