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iana.kralj\Documents\TENDERI\JEDNOSTAVNA NABAVA\121_2022 Usluga preseljenja namještaja\ZA OBJAVU\ISPRAVAK\"/>
    </mc:Choice>
  </mc:AlternateContent>
  <bookViews>
    <workbookView xWindow="0" yWindow="0" windowWidth="20325" windowHeight="9135" activeTab="4"/>
  </bookViews>
  <sheets>
    <sheet name="UPRAVNA ZGRADA" sheetId="1" r:id="rId1"/>
    <sheet name="ZGRADA 2 (KZUB)" sheetId="2" r:id="rId2"/>
    <sheet name="ZGRADA 3 (KZUB)" sheetId="3" r:id="rId3"/>
    <sheet name="ZGRADA KIRURGIJE" sheetId="7" r:id="rId4"/>
    <sheet name="REKAPITULACIJA" sheetId="6" r:id="rId5"/>
  </sheets>
  <definedNames>
    <definedName name="_xlnm.Print_Area" localSheetId="4">REKAPITULACIJA!$A$1:$C$12</definedName>
    <definedName name="_xlnm.Print_Area" localSheetId="0">'UPRAVNA ZGRADA'!$A$1:$F$14</definedName>
    <definedName name="_xlnm.Print_Area" localSheetId="1">'ZGRADA 2 (KZUB)'!$A$1:$F$18</definedName>
    <definedName name="_xlnm.Print_Area" localSheetId="2">'ZGRADA 3 (KZUB)'!$A$1:$F$14</definedName>
  </definedNames>
  <calcPr calcId="152511"/>
</workbook>
</file>

<file path=xl/calcChain.xml><?xml version="1.0" encoding="utf-8"?>
<calcChain xmlns="http://schemas.openxmlformats.org/spreadsheetml/2006/main">
  <c r="F19" i="7" l="1"/>
  <c r="F18" i="7"/>
  <c r="F17" i="7"/>
  <c r="F16" i="7"/>
  <c r="F15" i="7"/>
  <c r="F14" i="7"/>
  <c r="F13" i="7"/>
  <c r="F12" i="7"/>
  <c r="F18" i="3"/>
  <c r="F17" i="3"/>
  <c r="F16" i="3"/>
  <c r="F15" i="3"/>
  <c r="F14" i="3"/>
  <c r="F13" i="3"/>
  <c r="F12" i="3"/>
  <c r="F11" i="3"/>
  <c r="F18" i="2"/>
  <c r="F17" i="2"/>
  <c r="F15" i="2"/>
  <c r="F14" i="2"/>
  <c r="F13" i="2"/>
  <c r="F12" i="2"/>
  <c r="F11" i="2"/>
  <c r="F18" i="1"/>
  <c r="F17" i="1"/>
  <c r="F16" i="1"/>
  <c r="F15" i="1"/>
  <c r="F14" i="1"/>
  <c r="F13" i="1"/>
  <c r="F12" i="1"/>
  <c r="F11" i="1"/>
  <c r="F22" i="7" l="1"/>
  <c r="F23" i="7" s="1"/>
  <c r="F24" i="7" s="1"/>
  <c r="F21" i="2"/>
  <c r="C9" i="6" s="1"/>
  <c r="F21" i="1"/>
  <c r="C8" i="6" s="1"/>
  <c r="F21" i="3"/>
  <c r="C10" i="6" s="1"/>
  <c r="C11" i="6" l="1"/>
  <c r="C12" i="6" s="1"/>
  <c r="C13" i="6" s="1"/>
  <c r="C14" i="6" s="1"/>
  <c r="F22" i="1"/>
  <c r="F23" i="1" s="1"/>
  <c r="F22" i="3"/>
  <c r="F23" i="3" s="1"/>
  <c r="F22" i="2"/>
  <c r="F23" i="2" s="1"/>
</calcChain>
</file>

<file path=xl/sharedStrings.xml><?xml version="1.0" encoding="utf-8"?>
<sst xmlns="http://schemas.openxmlformats.org/spreadsheetml/2006/main" count="170" uniqueCount="58">
  <si>
    <t>Redni broj</t>
  </si>
  <si>
    <t>Jedinica mjere</t>
  </si>
  <si>
    <t>Jedinična cijena bez PDV-a u kn</t>
  </si>
  <si>
    <t>Ukupna cijena bez PDV-a u kn</t>
  </si>
  <si>
    <t>b</t>
  </si>
  <si>
    <t>c</t>
  </si>
  <si>
    <t>d</t>
  </si>
  <si>
    <t>e</t>
  </si>
  <si>
    <t>f = (kol d x kol e)</t>
  </si>
  <si>
    <t>Opis stavke</t>
  </si>
  <si>
    <t>TROŠKOVNIK</t>
  </si>
  <si>
    <t>Okvirna količina</t>
  </si>
  <si>
    <t>Vinogradska 29, 10000 Zagreb</t>
  </si>
  <si>
    <t>KLINIČKI  BOLNIČKI CENTAR SESTRE MILOSRDNICE</t>
  </si>
  <si>
    <t>sat</t>
  </si>
  <si>
    <t>selidba specijalnih tereta (sefovi, digestori, frižideri i sl.)</t>
  </si>
  <si>
    <t>kom</t>
  </si>
  <si>
    <t>standardna kutija za selidbu (cca 60 x 30x 30 cm)</t>
  </si>
  <si>
    <t>standardna kutija za selidbu (cca 45 x 30x 30 cm)</t>
  </si>
  <si>
    <t>specijalne kutije za selidbu (odjeća, TV i sl.)</t>
  </si>
  <si>
    <t>ostali potrošni materijal (trake, strech folija, bubble folija, i sl.)</t>
  </si>
  <si>
    <t>komplet</t>
  </si>
  <si>
    <t>UKUPNO BEZ PDV-A</t>
  </si>
  <si>
    <t>PDV 25%</t>
  </si>
  <si>
    <t>SVEUKUPNO</t>
  </si>
  <si>
    <t>ostali potrošni materijal (trake, strech folija, bubble folija, naljepnice i sl.)</t>
  </si>
  <si>
    <t>D. TROŠKOVNIK</t>
  </si>
  <si>
    <t>A</t>
  </si>
  <si>
    <t>Klinika za unutarnje bolesti- ZGRADA 2</t>
  </si>
  <si>
    <t>A.</t>
  </si>
  <si>
    <t>B.</t>
  </si>
  <si>
    <t>C.</t>
  </si>
  <si>
    <t>usluga selidbe- zamjenska lokacija unutar bolničkog kruga</t>
  </si>
  <si>
    <t>usluga selidbe- lokacija do 20 km od bolnice</t>
  </si>
  <si>
    <t>a</t>
  </si>
  <si>
    <t xml:space="preserve">D. </t>
  </si>
  <si>
    <t>IZNOS PDV-A:</t>
  </si>
  <si>
    <t>UKUPNO S PDV-OM:</t>
  </si>
  <si>
    <t>UKUPNO BEZ PDV-A:</t>
  </si>
  <si>
    <t>EVIDENCIJSKI BROJ NABAVE: 121/2022</t>
  </si>
  <si>
    <t>EVIDENCIJSKI BROJ NABAVE:121/2022</t>
  </si>
  <si>
    <t>REKAPITULACIJA</t>
  </si>
  <si>
    <t>Usluga preseljenja namještaja i opreme te najam radnika vezano uz obnovu zgrada oštećenih u potresu KBC Sestre milosrdnice –
Upravna zagrada, zgrade Klinike za unutarnje bolesti i zgrada Klinike za kirurgiju</t>
  </si>
  <si>
    <t>KLINIČKI  BOLNIČKI CENTAR SE+A1:F24+A1:F20</t>
  </si>
  <si>
    <t>priprema selidbe (stolarski radovi i demontaže i sl.)</t>
  </si>
  <si>
    <t>­ brutto površine cca.3 000m2                                                                                       ­ sastoji od podruma, prizemlja, 2 kata i potkrovlja                                                ­ zgrada ima dizalo                                                                                                          ­ namještaj i oprema se seli na razne lokacije unutar bolničkog kruga.  Dio namještaja se seli na lokaciju skladišta Naručitelja u krugu od 20km od lokacije bolnice
­ ponuda uključuje rastavljanje dijela namještaja, priprema za utovar, prijevoz, istovar i pozicioniranje na lokaciji sa sastavljanjem zapisnika o izvršenoj usluzi</t>
  </si>
  <si>
    <r>
      <rPr>
        <b/>
        <sz val="10"/>
        <rFont val="Calibri"/>
        <family val="2"/>
      </rPr>
      <t>Dio zgrade</t>
    </r>
    <r>
      <rPr>
        <sz val="10"/>
        <rFont val="Calibri"/>
        <family val="2"/>
        <charset val="238"/>
      </rPr>
      <t xml:space="preserve"> Klinike za Kirurgiju brutto površine cca. 3 500m2 koja se sastoji od podruma, prizemlja, kata. Zgrada ima lift. Namještaj i oprema se seli na razne lokacije unutar bolničkog kruga.  Dio namještaja se seli na lokaciju skladišta Naručitelja u krugu od 20km od lokacije bolnice te u Kliniku za traumatologiju (Draškovićeva) i Kliniku za tumore (Ilica).
Ponuda uključuje rastavljanje dijela namještaja, priprema za utovar, prijevoz, istovar i pozicioniranje na lokaciji sa sastavljanjem zapisnika o izvršenoj usluzi</t>
    </r>
  </si>
  <si>
    <t>­ brutto površina cca. 2 500 m2                                                                                         ­ sastoji se od podruma, prizemlja, kata i potkrovlja                                               ­ zgrada nema dizalo                                                                                                        ­ namještaj i oprema se seli na razne lokacije unutar bolničkog kruga. Kutije sa osobnim stvarima i namještajem za cca 60 zaposlenika se sele na lokaciju Kneza Mutimira 5, Zagreb, a dio namještaja na lokaciju skladišta Naručitelja u krugu od 20km od lokacije bolnice
­ ponuda uključuje rastavljanje dijela namještaja, priprema za utovar, prijevoz, istovar i pozicioniranje na lokaciji sa sastavljanjem zapisnika o izvršenoj usluzi</t>
  </si>
  <si>
    <t>­ brutto površina cca.2 200m2 koja se                                                                          ­ sastoji od prizemlja, 2 kata i potkrovlja                                                 ­ zgrada ima dizalo                                                                                                                ­ namještaj i oprema se seli na razne lokacije unutar bolničkog kruga.  Dio namještaja se seli na lokaciju skladišta Naručitelja u krugu od 20km od lokacije bolnice
­ ponuda uključuje rastavljanje dijela namještaja, priprema za utovar, prijevoz, istovar i pozicioniranje na lokaciji sa sastavljanjem zapisnika o izvršenoj usluzi</t>
  </si>
  <si>
    <t>1. faza UPRAVNA ZGRADA- Zgrada 1</t>
  </si>
  <si>
    <t>2. faza Klinika za unutarnje bolesti- Zgrada 2</t>
  </si>
  <si>
    <t>2. faza Klinika za unutarnje bolesti- Zgrada 3</t>
  </si>
  <si>
    <t>3. faza Klinika za kirurgiju- Zgrada 9</t>
  </si>
  <si>
    <t>Klinika za unutarnje bolesti- ZGRADA 3</t>
  </si>
  <si>
    <t>Upravna zgrada- Zgrada 1</t>
  </si>
  <si>
    <t>Zgrada Klinike za kirurgiju - Zgrada 9</t>
  </si>
  <si>
    <t xml:space="preserve">Usluga preseljenja namještaja i opreme te najam radnika vezano uz obnovu zgrada oštećenih u potresu KBC Sestre milosrdnice –
Upravna zagrada, zgrade Klinike za unutarnje bolesti i zgrada Klinike za kirurgiju </t>
  </si>
  <si>
    <t xml:space="preserve">Usluga preseljenja namještaja i opreme te najam radnika vezano uz obnovu zgrada oštećenih u potresu KBC Sestre milosrdnice –
Upravna zagrada i zgrade Klinike za unutarnje bolesti i Klinika za kirurgiju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</si>
</sst>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\ [$kn-41A]_-;\-* #,##0.00\ [$kn-41A]_-;_-* &quot;-&quot;??\ [$kn-41A]_-;_-@_-"/>
    <numFmt numFmtId="166" formatCode="#,##0.00\ &quot;kn&quot;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charset val="238"/>
      <scheme val="minor"/>
    </font>
    <font>
      <sz val="11"/>
      <color theme="1"/>
      <name val="Calibri"/>
      <charset val="134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89">
    <xf numFmtId="0" fontId="0" fillId="0" borderId="0" xfId="0"/>
    <xf numFmtId="0" fontId="3" fillId="0" borderId="0" xfId="0" applyFont="1"/>
    <xf numFmtId="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8" xfId="0" applyFont="1" applyBorder="1"/>
    <xf numFmtId="0" fontId="3" fillId="0" borderId="7" xfId="0" applyFont="1" applyBorder="1"/>
    <xf numFmtId="165" fontId="3" fillId="0" borderId="8" xfId="0" applyNumberFormat="1" applyFont="1" applyBorder="1"/>
    <xf numFmtId="0" fontId="3" fillId="0" borderId="9" xfId="0" applyFont="1" applyBorder="1"/>
    <xf numFmtId="0" fontId="3" fillId="0" borderId="2" xfId="0" applyFont="1" applyBorder="1"/>
    <xf numFmtId="0" fontId="3" fillId="0" borderId="10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wrapText="1"/>
    </xf>
    <xf numFmtId="39" fontId="3" fillId="0" borderId="1" xfId="0" applyNumberFormat="1" applyFont="1" applyBorder="1" applyAlignment="1">
      <alignment horizontal="center" vertical="center"/>
    </xf>
    <xf numFmtId="0" fontId="0" fillId="0" borderId="0" xfId="0" applyBorder="1"/>
    <xf numFmtId="39" fontId="3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39" fontId="4" fillId="0" borderId="8" xfId="0" applyNumberFormat="1" applyFont="1" applyBorder="1" applyAlignment="1">
      <alignment horizontal="center" vertical="center"/>
    </xf>
    <xf numFmtId="39" fontId="4" fillId="0" borderId="10" xfId="0" applyNumberFormat="1" applyFont="1" applyBorder="1" applyAlignment="1">
      <alignment horizontal="center" vertical="center"/>
    </xf>
    <xf numFmtId="165" fontId="4" fillId="0" borderId="8" xfId="0" applyNumberFormat="1" applyFont="1" applyBorder="1"/>
    <xf numFmtId="0" fontId="4" fillId="0" borderId="8" xfId="0" applyFont="1" applyBorder="1"/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6" sqref="A6:F6"/>
    </sheetView>
  </sheetViews>
  <sheetFormatPr defaultColWidth="9" defaultRowHeight="12.75"/>
  <cols>
    <col min="1" max="1" width="9" style="1"/>
    <col min="2" max="2" width="61.140625" style="1" customWidth="1"/>
    <col min="3" max="3" width="9" style="1"/>
    <col min="4" max="4" width="10.140625" style="1" customWidth="1"/>
    <col min="5" max="5" width="17.5703125" style="1" customWidth="1"/>
    <col min="6" max="6" width="16.5703125" style="1" customWidth="1"/>
    <col min="7" max="7" width="10.140625" style="1" customWidth="1"/>
    <col min="8" max="16384" width="9" style="1"/>
  </cols>
  <sheetData>
    <row r="1" spans="1:6">
      <c r="A1" s="59" t="s">
        <v>13</v>
      </c>
      <c r="B1" s="60"/>
      <c r="C1" s="18"/>
      <c r="D1" s="18"/>
      <c r="E1" s="18"/>
      <c r="F1" s="19"/>
    </row>
    <row r="2" spans="1:6">
      <c r="A2" s="61" t="s">
        <v>12</v>
      </c>
      <c r="B2" s="62"/>
      <c r="C2" s="20"/>
      <c r="D2" s="20"/>
      <c r="E2" s="20"/>
      <c r="F2" s="21"/>
    </row>
    <row r="3" spans="1:6">
      <c r="A3" s="63"/>
      <c r="B3" s="64"/>
      <c r="C3" s="20"/>
      <c r="D3" s="68" t="s">
        <v>39</v>
      </c>
      <c r="E3" s="69"/>
      <c r="F3" s="70"/>
    </row>
    <row r="4" spans="1:6">
      <c r="A4" s="28"/>
      <c r="B4" s="29"/>
      <c r="C4" s="20"/>
      <c r="D4" s="30"/>
      <c r="E4" s="30"/>
      <c r="F4" s="31"/>
    </row>
    <row r="5" spans="1:6" ht="15">
      <c r="A5" s="65" t="s">
        <v>26</v>
      </c>
      <c r="B5" s="66"/>
      <c r="C5" s="66"/>
      <c r="D5" s="66"/>
      <c r="E5" s="66"/>
      <c r="F5" s="67"/>
    </row>
    <row r="6" spans="1:6" ht="46.5" customHeight="1">
      <c r="A6" s="71" t="s">
        <v>56</v>
      </c>
      <c r="B6" s="72"/>
      <c r="C6" s="72"/>
      <c r="D6" s="72"/>
      <c r="E6" s="72"/>
      <c r="F6" s="73"/>
    </row>
    <row r="7" spans="1:6" ht="34.5" customHeight="1">
      <c r="A7" s="58" t="s">
        <v>49</v>
      </c>
      <c r="B7" s="58"/>
      <c r="C7" s="58"/>
      <c r="D7" s="58"/>
      <c r="E7" s="58"/>
      <c r="F7" s="58"/>
    </row>
    <row r="8" spans="1:6" ht="25.5">
      <c r="A8" s="27" t="s">
        <v>0</v>
      </c>
      <c r="B8" s="27" t="s">
        <v>9</v>
      </c>
      <c r="C8" s="27" t="s">
        <v>1</v>
      </c>
      <c r="D8" s="27" t="s">
        <v>11</v>
      </c>
      <c r="E8" s="2" t="s">
        <v>2</v>
      </c>
      <c r="F8" s="2" t="s">
        <v>3</v>
      </c>
    </row>
    <row r="9" spans="1:6">
      <c r="A9" s="3" t="s">
        <v>27</v>
      </c>
      <c r="B9" s="3" t="s">
        <v>4</v>
      </c>
      <c r="C9" s="3" t="s">
        <v>5</v>
      </c>
      <c r="D9" s="3" t="s">
        <v>6</v>
      </c>
      <c r="E9" s="4" t="s">
        <v>7</v>
      </c>
      <c r="F9" s="4" t="s">
        <v>8</v>
      </c>
    </row>
    <row r="10" spans="1:6" ht="135" customHeight="1">
      <c r="A10" s="5"/>
      <c r="B10" s="8" t="s">
        <v>47</v>
      </c>
      <c r="C10" s="11"/>
      <c r="D10" s="12"/>
      <c r="E10" s="6"/>
      <c r="F10" s="7"/>
    </row>
    <row r="11" spans="1:6" ht="12.75" customHeight="1">
      <c r="A11" s="5">
        <v>1</v>
      </c>
      <c r="B11" s="8" t="s">
        <v>44</v>
      </c>
      <c r="C11" s="11" t="s">
        <v>14</v>
      </c>
      <c r="D11" s="12">
        <v>100</v>
      </c>
      <c r="E11" s="6"/>
      <c r="F11" s="35">
        <f>+E11*D11</f>
        <v>0</v>
      </c>
    </row>
    <row r="12" spans="1:6" ht="14.25" customHeight="1">
      <c r="A12" s="5">
        <v>2</v>
      </c>
      <c r="B12" s="10" t="s">
        <v>32</v>
      </c>
      <c r="C12" s="11" t="s">
        <v>14</v>
      </c>
      <c r="D12" s="16">
        <v>50</v>
      </c>
      <c r="E12" s="6"/>
      <c r="F12" s="35">
        <f t="shared" ref="F12:F18" si="0">+E12*D12</f>
        <v>0</v>
      </c>
    </row>
    <row r="13" spans="1:6" ht="14.25" customHeight="1">
      <c r="A13" s="5">
        <v>3</v>
      </c>
      <c r="B13" s="10" t="s">
        <v>33</v>
      </c>
      <c r="C13" s="11" t="s">
        <v>14</v>
      </c>
      <c r="D13" s="16">
        <v>30</v>
      </c>
      <c r="E13" s="6"/>
      <c r="F13" s="35">
        <f t="shared" si="0"/>
        <v>0</v>
      </c>
    </row>
    <row r="14" spans="1:6">
      <c r="A14" s="13">
        <v>4</v>
      </c>
      <c r="B14" s="14" t="s">
        <v>15</v>
      </c>
      <c r="C14" s="15" t="s">
        <v>16</v>
      </c>
      <c r="D14" s="15">
        <v>16</v>
      </c>
      <c r="E14" s="14"/>
      <c r="F14" s="35">
        <f t="shared" si="0"/>
        <v>0</v>
      </c>
    </row>
    <row r="15" spans="1:6">
      <c r="A15" s="13">
        <v>5</v>
      </c>
      <c r="B15" s="14" t="s">
        <v>17</v>
      </c>
      <c r="C15" s="15" t="s">
        <v>16</v>
      </c>
      <c r="D15" s="15">
        <v>500</v>
      </c>
      <c r="E15" s="14"/>
      <c r="F15" s="35">
        <f t="shared" si="0"/>
        <v>0</v>
      </c>
    </row>
    <row r="16" spans="1:6">
      <c r="A16" s="13">
        <v>6</v>
      </c>
      <c r="B16" s="14" t="s">
        <v>18</v>
      </c>
      <c r="C16" s="15" t="s">
        <v>16</v>
      </c>
      <c r="D16" s="15">
        <v>250</v>
      </c>
      <c r="E16" s="14"/>
      <c r="F16" s="35">
        <f t="shared" si="0"/>
        <v>0</v>
      </c>
    </row>
    <row r="17" spans="1:6">
      <c r="A17" s="13">
        <v>7</v>
      </c>
      <c r="B17" s="14" t="s">
        <v>19</v>
      </c>
      <c r="C17" s="15" t="s">
        <v>16</v>
      </c>
      <c r="D17" s="15">
        <v>10</v>
      </c>
      <c r="E17" s="14"/>
      <c r="F17" s="35">
        <f t="shared" si="0"/>
        <v>0</v>
      </c>
    </row>
    <row r="18" spans="1:6">
      <c r="A18" s="13">
        <v>8</v>
      </c>
      <c r="B18" s="14" t="s">
        <v>20</v>
      </c>
      <c r="C18" s="15" t="s">
        <v>21</v>
      </c>
      <c r="D18" s="15">
        <v>60</v>
      </c>
      <c r="E18" s="14"/>
      <c r="F18" s="35">
        <f t="shared" si="0"/>
        <v>0</v>
      </c>
    </row>
    <row r="19" spans="1:6">
      <c r="A19" s="32"/>
      <c r="B19" s="20"/>
      <c r="C19" s="29"/>
      <c r="D19" s="29"/>
      <c r="E19" s="20"/>
      <c r="F19" s="33"/>
    </row>
    <row r="20" spans="1:6">
      <c r="A20" s="32"/>
      <c r="B20" s="20"/>
      <c r="C20" s="29"/>
      <c r="D20" s="29"/>
      <c r="E20" s="20"/>
      <c r="F20" s="33"/>
    </row>
    <row r="21" spans="1:6">
      <c r="A21" s="22"/>
      <c r="B21" s="20"/>
      <c r="C21" s="20"/>
      <c r="D21" s="20"/>
      <c r="E21" s="20" t="s">
        <v>22</v>
      </c>
      <c r="F21" s="45">
        <f>SUM(F11:F18)</f>
        <v>0</v>
      </c>
    </row>
    <row r="22" spans="1:6">
      <c r="A22" s="22"/>
      <c r="B22" s="20"/>
      <c r="C22" s="20"/>
      <c r="D22" s="20"/>
      <c r="E22" s="20" t="s">
        <v>23</v>
      </c>
      <c r="F22" s="45">
        <f>+F21*1.25</f>
        <v>0</v>
      </c>
    </row>
    <row r="23" spans="1:6">
      <c r="A23" s="22"/>
      <c r="B23" s="20"/>
      <c r="C23" s="20"/>
      <c r="D23" s="20"/>
      <c r="E23" s="20" t="s">
        <v>24</v>
      </c>
      <c r="F23" s="45">
        <f>+F22+F21</f>
        <v>0</v>
      </c>
    </row>
    <row r="24" spans="1:6">
      <c r="A24" s="22"/>
      <c r="B24" s="20"/>
      <c r="C24" s="20"/>
      <c r="D24" s="20"/>
      <c r="E24" s="20"/>
      <c r="F24" s="23"/>
    </row>
    <row r="25" spans="1:6">
      <c r="A25" s="24"/>
      <c r="B25" s="25"/>
      <c r="C25" s="25"/>
      <c r="D25" s="25"/>
      <c r="E25" s="25"/>
      <c r="F25" s="26"/>
    </row>
  </sheetData>
  <mergeCells count="7">
    <mergeCell ref="A7:F7"/>
    <mergeCell ref="A1:B1"/>
    <mergeCell ref="A2:B2"/>
    <mergeCell ref="A3:B3"/>
    <mergeCell ref="A5:F5"/>
    <mergeCell ref="D3:F3"/>
    <mergeCell ref="A6:F6"/>
  </mergeCells>
  <printOptions horizontalCentered="1"/>
  <pageMargins left="0.70866141732283505" right="0.70866141732283505" top="0.39370078740157499" bottom="0.39370078740157499" header="0.31496062992126" footer="0.31496062992126"/>
  <pageSetup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activeCell="A6" sqref="A6:F6"/>
    </sheetView>
  </sheetViews>
  <sheetFormatPr defaultColWidth="9" defaultRowHeight="12.75"/>
  <cols>
    <col min="1" max="1" width="9" style="1"/>
    <col min="2" max="2" width="61.140625" style="1" customWidth="1"/>
    <col min="3" max="3" width="9" style="1"/>
    <col min="4" max="4" width="10.140625" style="1" customWidth="1"/>
    <col min="5" max="5" width="17.5703125" style="1" customWidth="1"/>
    <col min="6" max="6" width="16.5703125" style="1" customWidth="1"/>
    <col min="7" max="7" width="10.140625" style="1" customWidth="1"/>
    <col min="8" max="16384" width="9" style="1"/>
  </cols>
  <sheetData>
    <row r="1" spans="1:6">
      <c r="A1" s="59" t="s">
        <v>13</v>
      </c>
      <c r="B1" s="60"/>
      <c r="C1" s="18"/>
      <c r="D1" s="18"/>
      <c r="E1" s="18"/>
      <c r="F1" s="19"/>
    </row>
    <row r="2" spans="1:6">
      <c r="A2" s="61" t="s">
        <v>12</v>
      </c>
      <c r="B2" s="62"/>
      <c r="C2" s="20"/>
      <c r="D2" s="20"/>
      <c r="E2" s="20"/>
      <c r="F2" s="21"/>
    </row>
    <row r="3" spans="1:6">
      <c r="A3" s="63"/>
      <c r="B3" s="64"/>
      <c r="C3" s="20"/>
      <c r="D3" s="69" t="s">
        <v>40</v>
      </c>
      <c r="E3" s="69"/>
      <c r="F3" s="70"/>
    </row>
    <row r="4" spans="1:6">
      <c r="A4" s="53"/>
      <c r="B4" s="54"/>
      <c r="C4" s="20"/>
      <c r="D4" s="55"/>
      <c r="E4" s="55"/>
      <c r="F4" s="56"/>
    </row>
    <row r="5" spans="1:6">
      <c r="A5" s="74" t="s">
        <v>26</v>
      </c>
      <c r="B5" s="75"/>
      <c r="C5" s="75"/>
      <c r="D5" s="75"/>
      <c r="E5" s="75"/>
      <c r="F5" s="76"/>
    </row>
    <row r="6" spans="1:6" ht="41.25" customHeight="1">
      <c r="A6" s="71" t="s">
        <v>56</v>
      </c>
      <c r="B6" s="72"/>
      <c r="C6" s="72"/>
      <c r="D6" s="72"/>
      <c r="E6" s="72"/>
      <c r="F6" s="73"/>
    </row>
    <row r="7" spans="1:6" ht="34.5" customHeight="1">
      <c r="A7" s="58" t="s">
        <v>50</v>
      </c>
      <c r="B7" s="58"/>
      <c r="C7" s="58"/>
      <c r="D7" s="58"/>
      <c r="E7" s="58"/>
      <c r="F7" s="58"/>
    </row>
    <row r="8" spans="1:6" ht="25.5">
      <c r="A8" s="52" t="s">
        <v>0</v>
      </c>
      <c r="B8" s="52" t="s">
        <v>9</v>
      </c>
      <c r="C8" s="52" t="s">
        <v>1</v>
      </c>
      <c r="D8" s="52" t="s">
        <v>11</v>
      </c>
      <c r="E8" s="2" t="s">
        <v>2</v>
      </c>
      <c r="F8" s="2" t="s">
        <v>3</v>
      </c>
    </row>
    <row r="9" spans="1:6">
      <c r="A9" s="3" t="s">
        <v>27</v>
      </c>
      <c r="B9" s="3" t="s">
        <v>4</v>
      </c>
      <c r="C9" s="3" t="s">
        <v>5</v>
      </c>
      <c r="D9" s="3" t="s">
        <v>6</v>
      </c>
      <c r="E9" s="4" t="s">
        <v>7</v>
      </c>
      <c r="F9" s="4" t="s">
        <v>8</v>
      </c>
    </row>
    <row r="10" spans="1:6" ht="115.5" customHeight="1">
      <c r="A10" s="5"/>
      <c r="B10" s="8" t="s">
        <v>45</v>
      </c>
      <c r="C10" s="11"/>
      <c r="D10" s="12"/>
      <c r="E10" s="6"/>
      <c r="F10" s="7"/>
    </row>
    <row r="11" spans="1:6" ht="12.75" customHeight="1">
      <c r="A11" s="5">
        <v>1</v>
      </c>
      <c r="B11" s="8" t="s">
        <v>44</v>
      </c>
      <c r="C11" s="11" t="s">
        <v>14</v>
      </c>
      <c r="D11" s="12">
        <v>50</v>
      </c>
      <c r="E11" s="6"/>
      <c r="F11" s="35">
        <f>+E11*D11</f>
        <v>0</v>
      </c>
    </row>
    <row r="12" spans="1:6" ht="12.75" customHeight="1">
      <c r="A12" s="5">
        <v>2</v>
      </c>
      <c r="B12" s="10" t="s">
        <v>32</v>
      </c>
      <c r="C12" s="11" t="s">
        <v>14</v>
      </c>
      <c r="D12" s="16">
        <v>25</v>
      </c>
      <c r="E12" s="6"/>
      <c r="F12" s="35">
        <f t="shared" ref="F12:F18" si="0">+E12*D12</f>
        <v>0</v>
      </c>
    </row>
    <row r="13" spans="1:6" ht="12.75" customHeight="1">
      <c r="A13" s="5">
        <v>3</v>
      </c>
      <c r="B13" s="10" t="s">
        <v>33</v>
      </c>
      <c r="C13" s="11" t="s">
        <v>14</v>
      </c>
      <c r="D13" s="16">
        <v>10</v>
      </c>
      <c r="E13" s="6"/>
      <c r="F13" s="35">
        <f t="shared" si="0"/>
        <v>0</v>
      </c>
    </row>
    <row r="14" spans="1:6">
      <c r="A14" s="13">
        <v>4</v>
      </c>
      <c r="B14" s="14" t="s">
        <v>15</v>
      </c>
      <c r="C14" s="15" t="s">
        <v>16</v>
      </c>
      <c r="D14" s="15">
        <v>5</v>
      </c>
      <c r="E14" s="14"/>
      <c r="F14" s="35">
        <f t="shared" si="0"/>
        <v>0</v>
      </c>
    </row>
    <row r="15" spans="1:6">
      <c r="A15" s="13">
        <v>5</v>
      </c>
      <c r="B15" s="14" t="s">
        <v>17</v>
      </c>
      <c r="C15" s="15" t="s">
        <v>16</v>
      </c>
      <c r="D15" s="15">
        <v>200</v>
      </c>
      <c r="E15" s="14"/>
      <c r="F15" s="35">
        <f t="shared" si="0"/>
        <v>0</v>
      </c>
    </row>
    <row r="16" spans="1:6">
      <c r="A16" s="13">
        <v>6</v>
      </c>
      <c r="B16" s="14" t="s">
        <v>18</v>
      </c>
      <c r="C16" s="15" t="s">
        <v>16</v>
      </c>
      <c r="D16" s="15">
        <v>100</v>
      </c>
      <c r="E16" s="14"/>
      <c r="F16" s="35">
        <v>0</v>
      </c>
    </row>
    <row r="17" spans="1:6">
      <c r="A17" s="13">
        <v>7</v>
      </c>
      <c r="B17" s="14" t="s">
        <v>19</v>
      </c>
      <c r="C17" s="15" t="s">
        <v>16</v>
      </c>
      <c r="D17" s="15">
        <v>5</v>
      </c>
      <c r="E17" s="14"/>
      <c r="F17" s="35">
        <f t="shared" si="0"/>
        <v>0</v>
      </c>
    </row>
    <row r="18" spans="1:6">
      <c r="A18" s="13">
        <v>8</v>
      </c>
      <c r="B18" s="14" t="s">
        <v>25</v>
      </c>
      <c r="C18" s="15" t="s">
        <v>21</v>
      </c>
      <c r="D18" s="15">
        <v>20</v>
      </c>
      <c r="E18" s="14"/>
      <c r="F18" s="35">
        <f t="shared" si="0"/>
        <v>0</v>
      </c>
    </row>
    <row r="19" spans="1:6">
      <c r="A19" s="22"/>
      <c r="B19" s="20"/>
      <c r="C19" s="20"/>
      <c r="D19" s="20"/>
      <c r="E19" s="20"/>
      <c r="F19" s="21"/>
    </row>
    <row r="20" spans="1:6">
      <c r="A20" s="22"/>
      <c r="B20" s="20"/>
      <c r="C20" s="20"/>
      <c r="D20" s="20"/>
      <c r="E20" s="20"/>
      <c r="F20" s="48"/>
    </row>
    <row r="21" spans="1:6">
      <c r="A21" s="22"/>
      <c r="B21" s="20"/>
      <c r="C21" s="20"/>
      <c r="D21" s="20"/>
      <c r="E21" s="20" t="s">
        <v>22</v>
      </c>
      <c r="F21" s="45">
        <f>SUM(F11:F18)</f>
        <v>0</v>
      </c>
    </row>
    <row r="22" spans="1:6">
      <c r="A22" s="22"/>
      <c r="B22" s="20"/>
      <c r="C22" s="20"/>
      <c r="D22" s="20"/>
      <c r="E22" s="20" t="s">
        <v>23</v>
      </c>
      <c r="F22" s="45">
        <f>+F21*1.25</f>
        <v>0</v>
      </c>
    </row>
    <row r="23" spans="1:6">
      <c r="A23" s="22"/>
      <c r="B23" s="20"/>
      <c r="C23" s="20"/>
      <c r="D23" s="20"/>
      <c r="E23" s="20" t="s">
        <v>24</v>
      </c>
      <c r="F23" s="45">
        <f>+F22+F21</f>
        <v>0</v>
      </c>
    </row>
    <row r="24" spans="1:6">
      <c r="A24" s="22"/>
      <c r="B24" s="20"/>
      <c r="C24" s="20"/>
      <c r="D24" s="20"/>
      <c r="E24" s="20"/>
      <c r="F24" s="47"/>
    </row>
    <row r="25" spans="1:6">
      <c r="A25" s="22"/>
      <c r="B25" s="20"/>
      <c r="C25" s="20"/>
      <c r="D25" s="20"/>
      <c r="E25" s="20"/>
      <c r="F25" s="21"/>
    </row>
    <row r="26" spans="1:6">
      <c r="A26" s="24"/>
      <c r="B26" s="25"/>
      <c r="C26" s="25"/>
      <c r="D26" s="25"/>
      <c r="E26" s="25"/>
      <c r="F26" s="26"/>
    </row>
  </sheetData>
  <mergeCells count="7">
    <mergeCell ref="A7:F7"/>
    <mergeCell ref="A6:F6"/>
    <mergeCell ref="A1:B1"/>
    <mergeCell ref="A2:B2"/>
    <mergeCell ref="A3:B3"/>
    <mergeCell ref="D3:F3"/>
    <mergeCell ref="A5:F5"/>
  </mergeCells>
  <printOptions horizontalCentered="1"/>
  <pageMargins left="0.70866141732283505" right="0.70866141732283505" top="0.39370078740157499" bottom="0.39370078740157499" header="0.31496062992126" footer="0.31496062992126"/>
  <pageSetup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activeCell="A7" sqref="A7:F7"/>
    </sheetView>
  </sheetViews>
  <sheetFormatPr defaultColWidth="9" defaultRowHeight="12.75"/>
  <cols>
    <col min="1" max="1" width="9" style="1"/>
    <col min="2" max="2" width="61.140625" style="1" customWidth="1"/>
    <col min="3" max="3" width="9" style="1"/>
    <col min="4" max="4" width="10.140625" style="1" customWidth="1"/>
    <col min="5" max="5" width="17.5703125" style="1" customWidth="1"/>
    <col min="6" max="6" width="16.5703125" style="1" customWidth="1"/>
    <col min="7" max="7" width="10.140625" style="1" customWidth="1"/>
    <col min="8" max="16384" width="9" style="1"/>
  </cols>
  <sheetData>
    <row r="1" spans="1:6">
      <c r="A1" s="59" t="s">
        <v>43</v>
      </c>
      <c r="B1" s="60"/>
      <c r="C1" s="18"/>
      <c r="D1" s="18"/>
      <c r="E1" s="18"/>
      <c r="F1" s="19"/>
    </row>
    <row r="2" spans="1:6">
      <c r="A2" s="61" t="s">
        <v>12</v>
      </c>
      <c r="B2" s="62"/>
      <c r="C2" s="20"/>
      <c r="D2" s="20"/>
      <c r="E2" s="20"/>
      <c r="F2" s="21"/>
    </row>
    <row r="3" spans="1:6">
      <c r="A3" s="63"/>
      <c r="B3" s="64"/>
      <c r="C3" s="20"/>
      <c r="D3" s="69" t="s">
        <v>40</v>
      </c>
      <c r="E3" s="69"/>
      <c r="F3" s="70"/>
    </row>
    <row r="4" spans="1:6">
      <c r="A4" s="53"/>
      <c r="B4" s="54"/>
      <c r="C4" s="20"/>
      <c r="D4" s="55"/>
      <c r="E4" s="55"/>
      <c r="F4" s="56"/>
    </row>
    <row r="5" spans="1:6">
      <c r="A5" s="74" t="s">
        <v>26</v>
      </c>
      <c r="B5" s="75"/>
      <c r="C5" s="75"/>
      <c r="D5" s="75"/>
      <c r="E5" s="75"/>
      <c r="F5" s="76"/>
    </row>
    <row r="6" spans="1:6" ht="39" customHeight="1">
      <c r="A6" s="71" t="s">
        <v>42</v>
      </c>
      <c r="B6" s="72"/>
      <c r="C6" s="72"/>
      <c r="D6" s="72"/>
      <c r="E6" s="72"/>
      <c r="F6" s="73"/>
    </row>
    <row r="7" spans="1:6" ht="34.5" customHeight="1">
      <c r="A7" s="58" t="s">
        <v>51</v>
      </c>
      <c r="B7" s="58"/>
      <c r="C7" s="58"/>
      <c r="D7" s="58"/>
      <c r="E7" s="58"/>
      <c r="F7" s="58"/>
    </row>
    <row r="8" spans="1:6" ht="25.5">
      <c r="A8" s="52" t="s">
        <v>0</v>
      </c>
      <c r="B8" s="52" t="s">
        <v>9</v>
      </c>
      <c r="C8" s="52" t="s">
        <v>1</v>
      </c>
      <c r="D8" s="52" t="s">
        <v>11</v>
      </c>
      <c r="E8" s="2" t="s">
        <v>2</v>
      </c>
      <c r="F8" s="2" t="s">
        <v>3</v>
      </c>
    </row>
    <row r="9" spans="1:6">
      <c r="A9" s="3" t="s">
        <v>27</v>
      </c>
      <c r="B9" s="3" t="s">
        <v>4</v>
      </c>
      <c r="C9" s="3" t="s">
        <v>5</v>
      </c>
      <c r="D9" s="3" t="s">
        <v>6</v>
      </c>
      <c r="E9" s="4" t="s">
        <v>7</v>
      </c>
      <c r="F9" s="4" t="s">
        <v>8</v>
      </c>
    </row>
    <row r="10" spans="1:6" ht="121.5" customHeight="1">
      <c r="A10" s="5"/>
      <c r="B10" s="8" t="s">
        <v>48</v>
      </c>
      <c r="C10" s="11"/>
      <c r="D10" s="12"/>
      <c r="E10" s="6"/>
      <c r="F10" s="7"/>
    </row>
    <row r="11" spans="1:6" ht="12.75" customHeight="1">
      <c r="A11" s="5">
        <v>1</v>
      </c>
      <c r="B11" s="8" t="s">
        <v>44</v>
      </c>
      <c r="C11" s="11" t="s">
        <v>14</v>
      </c>
      <c r="D11" s="12">
        <v>40</v>
      </c>
      <c r="E11" s="6"/>
      <c r="F11" s="35">
        <f>+E11*D11</f>
        <v>0</v>
      </c>
    </row>
    <row r="12" spans="1:6" ht="12.75" customHeight="1">
      <c r="A12" s="5">
        <v>2</v>
      </c>
      <c r="B12" s="10" t="s">
        <v>32</v>
      </c>
      <c r="C12" s="11" t="s">
        <v>14</v>
      </c>
      <c r="D12" s="16">
        <v>20</v>
      </c>
      <c r="E12" s="6"/>
      <c r="F12" s="35">
        <f t="shared" ref="F12:F18" si="0">+E12*D12</f>
        <v>0</v>
      </c>
    </row>
    <row r="13" spans="1:6" ht="12.75" customHeight="1">
      <c r="A13" s="5">
        <v>3</v>
      </c>
      <c r="B13" s="10" t="s">
        <v>33</v>
      </c>
      <c r="C13" s="11" t="s">
        <v>14</v>
      </c>
      <c r="D13" s="16">
        <v>10</v>
      </c>
      <c r="E13" s="6"/>
      <c r="F13" s="35">
        <f t="shared" si="0"/>
        <v>0</v>
      </c>
    </row>
    <row r="14" spans="1:6">
      <c r="A14" s="13">
        <v>4</v>
      </c>
      <c r="B14" s="14" t="s">
        <v>15</v>
      </c>
      <c r="C14" s="15" t="s">
        <v>16</v>
      </c>
      <c r="D14" s="15">
        <v>3</v>
      </c>
      <c r="E14" s="14"/>
      <c r="F14" s="35">
        <f t="shared" si="0"/>
        <v>0</v>
      </c>
    </row>
    <row r="15" spans="1:6">
      <c r="A15" s="13">
        <v>5</v>
      </c>
      <c r="B15" s="14" t="s">
        <v>17</v>
      </c>
      <c r="C15" s="15" t="s">
        <v>16</v>
      </c>
      <c r="D15" s="15">
        <v>100</v>
      </c>
      <c r="E15" s="14"/>
      <c r="F15" s="35">
        <f t="shared" si="0"/>
        <v>0</v>
      </c>
    </row>
    <row r="16" spans="1:6">
      <c r="A16" s="13">
        <v>6</v>
      </c>
      <c r="B16" s="14" t="s">
        <v>18</v>
      </c>
      <c r="C16" s="15" t="s">
        <v>16</v>
      </c>
      <c r="D16" s="15">
        <v>100</v>
      </c>
      <c r="E16" s="14"/>
      <c r="F16" s="35">
        <f t="shared" si="0"/>
        <v>0</v>
      </c>
    </row>
    <row r="17" spans="1:6">
      <c r="A17" s="13">
        <v>7</v>
      </c>
      <c r="B17" s="14" t="s">
        <v>19</v>
      </c>
      <c r="C17" s="15" t="s">
        <v>16</v>
      </c>
      <c r="D17" s="15">
        <v>5</v>
      </c>
      <c r="E17" s="14"/>
      <c r="F17" s="35">
        <f t="shared" si="0"/>
        <v>0</v>
      </c>
    </row>
    <row r="18" spans="1:6">
      <c r="A18" s="13">
        <v>8</v>
      </c>
      <c r="B18" s="14" t="s">
        <v>25</v>
      </c>
      <c r="C18" s="15" t="s">
        <v>21</v>
      </c>
      <c r="D18" s="15">
        <v>20</v>
      </c>
      <c r="E18" s="14"/>
      <c r="F18" s="35">
        <f t="shared" si="0"/>
        <v>0</v>
      </c>
    </row>
    <row r="19" spans="1:6">
      <c r="A19" s="32"/>
      <c r="B19" s="20"/>
      <c r="C19" s="54"/>
      <c r="D19" s="54"/>
      <c r="E19" s="20"/>
      <c r="F19" s="33"/>
    </row>
    <row r="20" spans="1:6">
      <c r="A20" s="32"/>
      <c r="B20" s="20"/>
      <c r="C20" s="54"/>
      <c r="D20" s="54"/>
      <c r="E20" s="20"/>
      <c r="F20" s="33"/>
    </row>
    <row r="21" spans="1:6">
      <c r="A21" s="22"/>
      <c r="B21" s="20"/>
      <c r="C21" s="20"/>
      <c r="D21" s="20"/>
      <c r="E21" s="20" t="s">
        <v>22</v>
      </c>
      <c r="F21" s="45">
        <f>SUM(F11:F18)</f>
        <v>0</v>
      </c>
    </row>
    <row r="22" spans="1:6">
      <c r="A22" s="22"/>
      <c r="B22" s="20"/>
      <c r="C22" s="20"/>
      <c r="D22" s="20"/>
      <c r="E22" s="20" t="s">
        <v>23</v>
      </c>
      <c r="F22" s="45">
        <f>+F21*1.25</f>
        <v>0</v>
      </c>
    </row>
    <row r="23" spans="1:6">
      <c r="A23" s="22"/>
      <c r="B23" s="20"/>
      <c r="C23" s="20"/>
      <c r="D23" s="20"/>
      <c r="E23" s="20" t="s">
        <v>24</v>
      </c>
      <c r="F23" s="45">
        <f>+F22+F21</f>
        <v>0</v>
      </c>
    </row>
    <row r="24" spans="1:6">
      <c r="A24" s="22"/>
      <c r="B24" s="20"/>
      <c r="C24" s="20"/>
      <c r="D24" s="20"/>
      <c r="E24" s="20"/>
      <c r="F24" s="47"/>
    </row>
    <row r="25" spans="1:6">
      <c r="A25" s="22"/>
      <c r="B25" s="20"/>
      <c r="C25" s="20"/>
      <c r="D25" s="20"/>
      <c r="E25" s="20"/>
      <c r="F25" s="21"/>
    </row>
    <row r="26" spans="1:6">
      <c r="A26" s="24"/>
      <c r="B26" s="25"/>
      <c r="C26" s="25"/>
      <c r="D26" s="25"/>
      <c r="E26" s="25"/>
      <c r="F26" s="26"/>
    </row>
  </sheetData>
  <mergeCells count="7">
    <mergeCell ref="A7:F7"/>
    <mergeCell ref="A6:F6"/>
    <mergeCell ref="A1:B1"/>
    <mergeCell ref="A2:B2"/>
    <mergeCell ref="A3:B3"/>
    <mergeCell ref="D3:F3"/>
    <mergeCell ref="A5:F5"/>
  </mergeCells>
  <printOptions horizontalCentered="1"/>
  <pageMargins left="0.70866141732283505" right="0.70866141732283505" top="0.39370078740157499" bottom="0.39370078740157499" header="0.31496062992126" footer="0.31496062992126"/>
  <pageSetup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95" zoomScaleNormal="95" workbookViewId="0">
      <selection activeCell="A8" sqref="A8:F8"/>
    </sheetView>
  </sheetViews>
  <sheetFormatPr defaultRowHeight="15"/>
  <cols>
    <col min="1" max="1" width="14.5703125" customWidth="1"/>
    <col min="2" max="2" width="49.28515625" customWidth="1"/>
    <col min="3" max="3" width="20" customWidth="1"/>
    <col min="4" max="4" width="18.28515625" customWidth="1"/>
    <col min="5" max="5" width="19.140625" customWidth="1"/>
    <col min="6" max="6" width="21.28515625" customWidth="1"/>
  </cols>
  <sheetData>
    <row r="1" spans="1:6">
      <c r="A1" s="42"/>
      <c r="B1" s="43"/>
      <c r="C1" s="43"/>
      <c r="D1" s="43"/>
      <c r="E1" s="43"/>
      <c r="F1" s="44"/>
    </row>
    <row r="2" spans="1:6">
      <c r="A2" s="61" t="s">
        <v>13</v>
      </c>
      <c r="B2" s="62"/>
      <c r="C2" s="20"/>
      <c r="D2" s="20"/>
      <c r="E2" s="20"/>
      <c r="F2" s="21"/>
    </row>
    <row r="3" spans="1:6">
      <c r="A3" s="61" t="s">
        <v>12</v>
      </c>
      <c r="B3" s="62"/>
      <c r="C3" s="20"/>
      <c r="D3" s="20"/>
      <c r="E3" s="20"/>
      <c r="F3" s="21"/>
    </row>
    <row r="4" spans="1:6">
      <c r="A4" s="63"/>
      <c r="B4" s="64"/>
      <c r="C4" s="20"/>
      <c r="D4" s="68" t="s">
        <v>39</v>
      </c>
      <c r="E4" s="69"/>
      <c r="F4" s="70"/>
    </row>
    <row r="5" spans="1:6">
      <c r="A5" s="28"/>
      <c r="B5" s="29"/>
      <c r="C5" s="20"/>
      <c r="D5" s="30"/>
      <c r="E5" s="30"/>
      <c r="F5" s="31"/>
    </row>
    <row r="6" spans="1:6">
      <c r="A6" s="74" t="s">
        <v>10</v>
      </c>
      <c r="B6" s="75"/>
      <c r="C6" s="75"/>
      <c r="D6" s="75"/>
      <c r="E6" s="75"/>
      <c r="F6" s="76"/>
    </row>
    <row r="7" spans="1:6" ht="39" customHeight="1">
      <c r="A7" s="71" t="s">
        <v>42</v>
      </c>
      <c r="B7" s="72"/>
      <c r="C7" s="72"/>
      <c r="D7" s="72"/>
      <c r="E7" s="72"/>
      <c r="F7" s="73"/>
    </row>
    <row r="8" spans="1:6" ht="29.25" customHeight="1">
      <c r="A8" s="58" t="s">
        <v>52</v>
      </c>
      <c r="B8" s="58"/>
      <c r="C8" s="58"/>
      <c r="D8" s="58"/>
      <c r="E8" s="58"/>
      <c r="F8" s="58"/>
    </row>
    <row r="9" spans="1:6" ht="25.5">
      <c r="A9" s="27" t="s">
        <v>0</v>
      </c>
      <c r="B9" s="27" t="s">
        <v>9</v>
      </c>
      <c r="C9" s="27" t="s">
        <v>1</v>
      </c>
      <c r="D9" s="27" t="s">
        <v>11</v>
      </c>
      <c r="E9" s="2" t="s">
        <v>2</v>
      </c>
      <c r="F9" s="2" t="s">
        <v>3</v>
      </c>
    </row>
    <row r="10" spans="1:6">
      <c r="A10" s="3" t="s">
        <v>34</v>
      </c>
      <c r="B10" s="3" t="s">
        <v>4</v>
      </c>
      <c r="C10" s="3" t="s">
        <v>5</v>
      </c>
      <c r="D10" s="3" t="s">
        <v>6</v>
      </c>
      <c r="E10" s="4" t="s">
        <v>7</v>
      </c>
      <c r="F10" s="4" t="s">
        <v>8</v>
      </c>
    </row>
    <row r="11" spans="1:6" ht="141" customHeight="1">
      <c r="A11" s="5"/>
      <c r="B11" s="34" t="s">
        <v>46</v>
      </c>
      <c r="C11" s="11"/>
      <c r="D11" s="12"/>
      <c r="E11" s="6"/>
      <c r="F11" s="7"/>
    </row>
    <row r="12" spans="1:6">
      <c r="A12" s="5">
        <v>1</v>
      </c>
      <c r="B12" s="8" t="s">
        <v>44</v>
      </c>
      <c r="C12" s="11" t="s">
        <v>14</v>
      </c>
      <c r="D12" s="12">
        <v>50</v>
      </c>
      <c r="E12" s="6"/>
      <c r="F12" s="35">
        <f>+E12*D12</f>
        <v>0</v>
      </c>
    </row>
    <row r="13" spans="1:6" ht="30.75" customHeight="1">
      <c r="A13" s="5">
        <v>2</v>
      </c>
      <c r="B13" s="10" t="s">
        <v>32</v>
      </c>
      <c r="C13" s="11" t="s">
        <v>14</v>
      </c>
      <c r="D13" s="16">
        <v>20</v>
      </c>
      <c r="E13" s="6"/>
      <c r="F13" s="35">
        <f t="shared" ref="F13:F19" si="0">+E13*D13</f>
        <v>0</v>
      </c>
    </row>
    <row r="14" spans="1:6">
      <c r="A14" s="5">
        <v>2</v>
      </c>
      <c r="B14" s="10" t="s">
        <v>33</v>
      </c>
      <c r="C14" s="11" t="s">
        <v>14</v>
      </c>
      <c r="D14" s="16">
        <v>40</v>
      </c>
      <c r="E14" s="6"/>
      <c r="F14" s="35">
        <f t="shared" si="0"/>
        <v>0</v>
      </c>
    </row>
    <row r="15" spans="1:6">
      <c r="A15" s="13">
        <v>3</v>
      </c>
      <c r="B15" s="14" t="s">
        <v>15</v>
      </c>
      <c r="C15" s="15" t="s">
        <v>16</v>
      </c>
      <c r="D15" s="15">
        <v>1</v>
      </c>
      <c r="E15" s="14"/>
      <c r="F15" s="35">
        <f t="shared" si="0"/>
        <v>0</v>
      </c>
    </row>
    <row r="16" spans="1:6">
      <c r="A16" s="13">
        <v>4</v>
      </c>
      <c r="B16" s="14" t="s">
        <v>17</v>
      </c>
      <c r="C16" s="15" t="s">
        <v>16</v>
      </c>
      <c r="D16" s="15">
        <v>150</v>
      </c>
      <c r="E16" s="14"/>
      <c r="F16" s="35">
        <f t="shared" si="0"/>
        <v>0</v>
      </c>
    </row>
    <row r="17" spans="1:9">
      <c r="A17" s="13">
        <v>5</v>
      </c>
      <c r="B17" s="14" t="s">
        <v>18</v>
      </c>
      <c r="C17" s="15" t="s">
        <v>16</v>
      </c>
      <c r="D17" s="15">
        <v>100</v>
      </c>
      <c r="E17" s="14"/>
      <c r="F17" s="35">
        <f t="shared" si="0"/>
        <v>0</v>
      </c>
    </row>
    <row r="18" spans="1:9">
      <c r="A18" s="13">
        <v>6</v>
      </c>
      <c r="B18" s="14" t="s">
        <v>19</v>
      </c>
      <c r="C18" s="15" t="s">
        <v>16</v>
      </c>
      <c r="D18" s="15">
        <v>5</v>
      </c>
      <c r="E18" s="14"/>
      <c r="F18" s="35">
        <f t="shared" si="0"/>
        <v>0</v>
      </c>
    </row>
    <row r="19" spans="1:9" ht="31.5" customHeight="1">
      <c r="A19" s="13">
        <v>7</v>
      </c>
      <c r="B19" s="57" t="s">
        <v>25</v>
      </c>
      <c r="C19" s="15" t="s">
        <v>21</v>
      </c>
      <c r="D19" s="15">
        <v>20</v>
      </c>
      <c r="E19" s="14"/>
      <c r="F19" s="35">
        <f t="shared" si="0"/>
        <v>0</v>
      </c>
    </row>
    <row r="20" spans="1:9">
      <c r="A20" s="22"/>
      <c r="B20" s="20"/>
      <c r="C20" s="20"/>
      <c r="D20" s="20"/>
      <c r="E20" s="20"/>
      <c r="F20" s="21"/>
    </row>
    <row r="21" spans="1:9">
      <c r="A21" s="22"/>
      <c r="B21" s="20"/>
      <c r="C21" s="20"/>
      <c r="D21" s="20"/>
      <c r="E21" s="20"/>
      <c r="F21" s="21"/>
    </row>
    <row r="22" spans="1:9">
      <c r="A22" s="22"/>
      <c r="B22" s="20"/>
      <c r="C22" s="20"/>
      <c r="D22" s="20"/>
      <c r="E22" s="20" t="s">
        <v>22</v>
      </c>
      <c r="F22" s="45">
        <f>SUM(F12:F19)</f>
        <v>0</v>
      </c>
    </row>
    <row r="23" spans="1:9">
      <c r="A23" s="22"/>
      <c r="B23" s="20"/>
      <c r="C23" s="20"/>
      <c r="D23" s="20"/>
      <c r="E23" s="20" t="s">
        <v>23</v>
      </c>
      <c r="F23" s="45">
        <f>+F22*1.25</f>
        <v>0</v>
      </c>
    </row>
    <row r="24" spans="1:9">
      <c r="A24" s="24"/>
      <c r="B24" s="25"/>
      <c r="C24" s="25"/>
      <c r="D24" s="25"/>
      <c r="E24" s="25" t="s">
        <v>24</v>
      </c>
      <c r="F24" s="46">
        <f>+F23+F22</f>
        <v>0</v>
      </c>
    </row>
    <row r="25" spans="1:9">
      <c r="E25" s="36"/>
      <c r="F25" s="37"/>
      <c r="G25" s="36"/>
      <c r="H25" s="36"/>
      <c r="I25" s="36"/>
    </row>
    <row r="26" spans="1:9">
      <c r="E26" s="36"/>
      <c r="F26" s="37"/>
      <c r="G26" s="36"/>
      <c r="H26" s="36"/>
      <c r="I26" s="36"/>
    </row>
    <row r="27" spans="1:9">
      <c r="E27" s="36"/>
      <c r="F27" s="37"/>
      <c r="G27" s="36"/>
      <c r="H27" s="36"/>
      <c r="I27" s="36"/>
    </row>
    <row r="28" spans="1:9">
      <c r="E28" s="36"/>
      <c r="F28" s="37"/>
      <c r="G28" s="36"/>
      <c r="H28" s="36"/>
      <c r="I28" s="36"/>
    </row>
    <row r="29" spans="1:9">
      <c r="E29" s="36"/>
      <c r="F29" s="37"/>
      <c r="G29" s="36"/>
      <c r="H29" s="36"/>
      <c r="I29" s="36"/>
    </row>
    <row r="30" spans="1:9">
      <c r="E30" s="36"/>
      <c r="F30" s="37"/>
      <c r="G30" s="36"/>
      <c r="H30" s="36"/>
      <c r="I30" s="36"/>
    </row>
    <row r="31" spans="1:9">
      <c r="E31" s="36"/>
      <c r="F31" s="37"/>
      <c r="G31" s="36"/>
      <c r="H31" s="36"/>
      <c r="I31" s="36"/>
    </row>
    <row r="32" spans="1:9">
      <c r="E32" s="36"/>
      <c r="F32" s="37"/>
      <c r="G32" s="36"/>
      <c r="H32" s="36"/>
      <c r="I32" s="36"/>
    </row>
    <row r="33" spans="5:9">
      <c r="E33" s="36"/>
      <c r="F33" s="37"/>
      <c r="G33" s="36"/>
      <c r="H33" s="36"/>
      <c r="I33" s="36"/>
    </row>
    <row r="34" spans="5:9">
      <c r="E34" s="36"/>
      <c r="F34" s="37"/>
      <c r="G34" s="36"/>
      <c r="H34" s="36"/>
      <c r="I34" s="36"/>
    </row>
    <row r="35" spans="5:9">
      <c r="E35" s="36"/>
      <c r="F35" s="37"/>
      <c r="G35" s="36"/>
      <c r="H35" s="36"/>
      <c r="I35" s="36"/>
    </row>
    <row r="36" spans="5:9">
      <c r="E36" s="36"/>
      <c r="F36" s="37"/>
      <c r="G36" s="36"/>
      <c r="H36" s="36"/>
      <c r="I36" s="36"/>
    </row>
  </sheetData>
  <mergeCells count="7">
    <mergeCell ref="A8:F8"/>
    <mergeCell ref="A2:B2"/>
    <mergeCell ref="A3:B3"/>
    <mergeCell ref="A4:B4"/>
    <mergeCell ref="D4:F4"/>
    <mergeCell ref="A6:F6"/>
    <mergeCell ref="A7:F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Normal="100" workbookViewId="0">
      <selection activeCell="A6" sqref="A6:C6"/>
    </sheetView>
  </sheetViews>
  <sheetFormatPr defaultColWidth="9" defaultRowHeight="12.75"/>
  <cols>
    <col min="1" max="1" width="9" style="1"/>
    <col min="2" max="2" width="61.140625" style="1" customWidth="1"/>
    <col min="3" max="3" width="27.85546875" style="1" customWidth="1"/>
    <col min="4" max="4" width="10.140625" style="1" customWidth="1"/>
    <col min="5" max="16384" width="9" style="1"/>
  </cols>
  <sheetData>
    <row r="1" spans="1:3">
      <c r="A1" s="81" t="s">
        <v>13</v>
      </c>
      <c r="B1" s="81"/>
    </row>
    <row r="2" spans="1:3">
      <c r="A2" s="81" t="s">
        <v>12</v>
      </c>
      <c r="B2" s="81"/>
    </row>
    <row r="3" spans="1:3">
      <c r="A3" s="82"/>
      <c r="B3" s="82"/>
    </row>
    <row r="4" spans="1:3">
      <c r="A4" s="9"/>
      <c r="B4" s="9"/>
    </row>
    <row r="5" spans="1:3" ht="34.5" customHeight="1">
      <c r="A5" s="83" t="s">
        <v>41</v>
      </c>
      <c r="B5" s="84"/>
      <c r="C5" s="85"/>
    </row>
    <row r="6" spans="1:3" ht="51" customHeight="1">
      <c r="A6" s="86" t="s">
        <v>57</v>
      </c>
      <c r="B6" s="87"/>
      <c r="C6" s="88"/>
    </row>
    <row r="7" spans="1:3" ht="32.25" customHeight="1">
      <c r="A7" s="17" t="s">
        <v>0</v>
      </c>
      <c r="B7" s="2" t="s">
        <v>9</v>
      </c>
      <c r="C7" s="2" t="s">
        <v>3</v>
      </c>
    </row>
    <row r="8" spans="1:3" ht="32.25" customHeight="1">
      <c r="A8" s="38" t="s">
        <v>29</v>
      </c>
      <c r="B8" s="39" t="s">
        <v>54</v>
      </c>
      <c r="C8" s="49">
        <f>'UPRAVNA ZGRADA'!F21</f>
        <v>0</v>
      </c>
    </row>
    <row r="9" spans="1:3" ht="32.25" customHeight="1">
      <c r="A9" s="38" t="s">
        <v>30</v>
      </c>
      <c r="B9" s="38" t="s">
        <v>28</v>
      </c>
      <c r="C9" s="50">
        <f>'ZGRADA 2 (KZUB)'!F21</f>
        <v>0</v>
      </c>
    </row>
    <row r="10" spans="1:3" ht="26.25" customHeight="1">
      <c r="A10" s="40" t="s">
        <v>31</v>
      </c>
      <c r="B10" s="41" t="s">
        <v>53</v>
      </c>
      <c r="C10" s="50">
        <f>'ZGRADA 3 (KZUB)'!F21</f>
        <v>0</v>
      </c>
    </row>
    <row r="11" spans="1:3" ht="25.5" customHeight="1">
      <c r="A11" s="40" t="s">
        <v>35</v>
      </c>
      <c r="B11" s="41" t="s">
        <v>55</v>
      </c>
      <c r="C11" s="50">
        <f>'ZGRADA KIRURGIJE'!F22</f>
        <v>0</v>
      </c>
    </row>
    <row r="12" spans="1:3" ht="22.5" customHeight="1">
      <c r="A12" s="77" t="s">
        <v>38</v>
      </c>
      <c r="B12" s="78"/>
      <c r="C12" s="51">
        <f>SUM(C8:C11)</f>
        <v>0</v>
      </c>
    </row>
    <row r="13" spans="1:3" ht="29.25" customHeight="1">
      <c r="A13" s="79" t="s">
        <v>36</v>
      </c>
      <c r="B13" s="80"/>
      <c r="C13" s="51">
        <f>C12*1.25</f>
        <v>0</v>
      </c>
    </row>
    <row r="14" spans="1:3" ht="26.25" customHeight="1">
      <c r="A14" s="79" t="s">
        <v>37</v>
      </c>
      <c r="B14" s="80"/>
      <c r="C14" s="51">
        <f>SUM(C12:C13)</f>
        <v>0</v>
      </c>
    </row>
  </sheetData>
  <mergeCells count="8">
    <mergeCell ref="A12:B12"/>
    <mergeCell ref="A13:B13"/>
    <mergeCell ref="A14:B14"/>
    <mergeCell ref="A1:B1"/>
    <mergeCell ref="A2:B2"/>
    <mergeCell ref="A3:B3"/>
    <mergeCell ref="A5:C5"/>
    <mergeCell ref="A6:C6"/>
  </mergeCells>
  <printOptions horizontalCentered="1"/>
  <pageMargins left="0.70866141732283505" right="0.70866141732283505" top="0.39370078740157499" bottom="0.39370078740157499" header="0.31496062992126" footer="0.31496062992126"/>
  <pageSetup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UPRAVNA ZGRADA</vt:lpstr>
      <vt:lpstr>ZGRADA 2 (KZUB)</vt:lpstr>
      <vt:lpstr>ZGRADA 3 (KZUB)</vt:lpstr>
      <vt:lpstr>ZGRADA KIRURGIJE</vt:lpstr>
      <vt:lpstr>REKAPITULACIJA</vt:lpstr>
      <vt:lpstr>REKAPITULACIJA!Print_Area</vt:lpstr>
      <vt:lpstr>'UPRAVNA ZGRADA'!Print_Area</vt:lpstr>
      <vt:lpstr>'ZGRADA 2 (KZUB)'!Print_Area</vt:lpstr>
      <vt:lpstr>'ZGRADA 3 (KZUB)'!Print_Area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Grilec, Tanja</dc:creator>
  <cp:lastModifiedBy>Kralj, Diana</cp:lastModifiedBy>
  <dcterms:created xsi:type="dcterms:W3CDTF">2015-06-05T18:17:00Z</dcterms:created>
  <dcterms:modified xsi:type="dcterms:W3CDTF">2022-10-28T13:34:32Z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E9B8F4AB1D0B4E489C9E53C3850778E6</vt:lpwstr>
  </property>
  <property fmtid="{D5CDD505-2E9C-101B-9397-08002B2CF9AE}" pid="3" name="KSOProductBuildVer">
    <vt:lpwstr>1033-11.2.0.11191</vt:lpwstr>
  </property>
</Properties>
</file>