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1T\Volume_1\PROJEKTI\___NESORTIRANI\BOLNICA VINOGRADSKA_SESTRE MILOSRDNICE\PATOLOGIJA I ONKOLOGIJA\ONKOLOGIJA\PROJEKTNI ZADATAK\"/>
    </mc:Choice>
  </mc:AlternateContent>
  <xr:revisionPtr revIDLastSave="0" documentId="13_ncr:1_{CD28E1F9-3807-4482-ABBB-7A075AA798D3}" xr6:coauthVersionLast="47" xr6:coauthVersionMax="47" xr10:uidLastSave="{00000000-0000-0000-0000-000000000000}"/>
  <bookViews>
    <workbookView xWindow="-28920" yWindow="-120" windowWidth="29040" windowHeight="15990" xr2:uid="{08F7E889-BB28-4125-9ABA-81F5B26B0714}"/>
  </bookViews>
  <sheets>
    <sheet name="PROJEKTNI PROGRAM" sheetId="1" r:id="rId1"/>
    <sheet name="POSTOJEĆE STANJE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5" i="1" l="1"/>
  <c r="G394" i="1"/>
  <c r="G393" i="1"/>
  <c r="E393" i="1"/>
  <c r="E169" i="1"/>
  <c r="E83" i="1"/>
  <c r="D17" i="2"/>
  <c r="E69" i="1" l="1"/>
  <c r="E68" i="1"/>
  <c r="E67" i="1"/>
  <c r="E66" i="1"/>
  <c r="E65" i="1"/>
  <c r="E129" i="1"/>
  <c r="E130" i="1"/>
  <c r="E131" i="1"/>
  <c r="E128" i="1"/>
  <c r="E71" i="1" l="1"/>
  <c r="E151" i="1"/>
  <c r="E198" i="1" l="1"/>
  <c r="E200" i="1"/>
  <c r="E196" i="1"/>
  <c r="E167" i="1"/>
  <c r="E203" i="1" l="1"/>
  <c r="E154" i="1" l="1"/>
  <c r="E391" i="1"/>
  <c r="E176" i="1"/>
  <c r="E177" i="1"/>
  <c r="E245" i="1"/>
  <c r="E246" i="1"/>
  <c r="E247" i="1"/>
  <c r="E143" i="1"/>
  <c r="E144" i="1"/>
  <c r="E145" i="1"/>
  <c r="E344" i="1"/>
  <c r="E345" i="1"/>
  <c r="E261" i="1"/>
  <c r="E262" i="1"/>
  <c r="E257" i="1"/>
  <c r="E258" i="1"/>
  <c r="E254" i="1"/>
  <c r="E255" i="1"/>
  <c r="E250" i="1"/>
  <c r="E251" i="1"/>
  <c r="E212" i="1"/>
  <c r="E213" i="1"/>
  <c r="E158" i="1"/>
  <c r="E159" i="1"/>
  <c r="E77" i="1"/>
  <c r="E49" i="1"/>
  <c r="E48" i="1"/>
  <c r="E21" i="1"/>
  <c r="E126" i="1" l="1"/>
  <c r="E382" i="1"/>
  <c r="E384" i="1"/>
  <c r="E376" i="1"/>
  <c r="E378" i="1"/>
  <c r="E380" i="1"/>
  <c r="E357" i="1"/>
  <c r="E358" i="1"/>
  <c r="E359" i="1"/>
  <c r="E362" i="1"/>
  <c r="E364" i="1"/>
  <c r="E370" i="1"/>
  <c r="E355" i="1"/>
  <c r="E337" i="1"/>
  <c r="E339" i="1"/>
  <c r="E341" i="1"/>
  <c r="E347" i="1"/>
  <c r="E349" i="1"/>
  <c r="E335" i="1"/>
  <c r="E333" i="1"/>
  <c r="E328" i="1"/>
  <c r="E330" i="1"/>
  <c r="E325" i="1"/>
  <c r="E327" i="1"/>
  <c r="E314" i="1"/>
  <c r="E316" i="1"/>
  <c r="E318" i="1"/>
  <c r="E320" i="1"/>
  <c r="E323" i="1"/>
  <c r="E312" i="1"/>
  <c r="E307" i="1"/>
  <c r="E310" i="1"/>
  <c r="E300" i="1"/>
  <c r="E304" i="1"/>
  <c r="E296" i="1"/>
  <c r="C293" i="1"/>
  <c r="E285" i="1"/>
  <c r="E288" i="1"/>
  <c r="E290" i="1"/>
  <c r="E282" i="1"/>
  <c r="E85" i="1"/>
  <c r="E28" i="1"/>
  <c r="E16" i="1"/>
  <c r="E22" i="1"/>
  <c r="E23" i="1"/>
  <c r="E24" i="1"/>
  <c r="E25" i="1"/>
  <c r="E26" i="1"/>
  <c r="E27" i="1"/>
  <c r="E32" i="1"/>
  <c r="E35" i="1"/>
  <c r="E37" i="1"/>
  <c r="E40" i="1"/>
  <c r="E42" i="1"/>
  <c r="E8" i="1"/>
  <c r="E268" i="1"/>
  <c r="E269" i="1"/>
  <c r="E267" i="1"/>
  <c r="E265" i="1"/>
  <c r="E263" i="1"/>
  <c r="E264" i="1"/>
  <c r="E222" i="1"/>
  <c r="E223" i="1"/>
  <c r="E224" i="1"/>
  <c r="E248" i="1"/>
  <c r="E221" i="1"/>
  <c r="E210" i="1"/>
  <c r="E214" i="1"/>
  <c r="E216" i="1"/>
  <c r="E217" i="1"/>
  <c r="E218" i="1"/>
  <c r="E220" i="1"/>
  <c r="E171" i="1"/>
  <c r="E172" i="1"/>
  <c r="E173" i="1"/>
  <c r="E174" i="1"/>
  <c r="E175" i="1"/>
  <c r="E206" i="1"/>
  <c r="E209" i="1"/>
  <c r="E164" i="1"/>
  <c r="E166" i="1"/>
  <c r="E168" i="1"/>
  <c r="E170" i="1"/>
  <c r="E160" i="1"/>
  <c r="E162" i="1"/>
  <c r="E163" i="1"/>
  <c r="E153" i="1"/>
  <c r="E155" i="1"/>
  <c r="E146" i="1"/>
  <c r="E148" i="1"/>
  <c r="E150" i="1"/>
  <c r="E152" i="1"/>
  <c r="E124" i="1"/>
  <c r="E125" i="1"/>
  <c r="E123" i="1"/>
  <c r="E122" i="1"/>
  <c r="E95" i="1"/>
  <c r="E92" i="1"/>
  <c r="E93" i="1"/>
  <c r="E94" i="1"/>
  <c r="E90" i="1"/>
  <c r="E89" i="1"/>
  <c r="E87" i="1"/>
  <c r="E86" i="1"/>
  <c r="E84" i="1"/>
  <c r="E82" i="1"/>
  <c r="E81" i="1"/>
  <c r="E79" i="1"/>
  <c r="E76" i="1"/>
  <c r="E75" i="1"/>
  <c r="E50" i="1"/>
  <c r="E274" i="1"/>
  <c r="E275" i="1"/>
  <c r="E276" i="1"/>
  <c r="E277" i="1"/>
  <c r="E273" i="1"/>
  <c r="E389" i="1" l="1"/>
  <c r="E241" i="1"/>
  <c r="E270" i="1"/>
  <c r="E278" i="1"/>
  <c r="E192" i="1"/>
  <c r="E119" i="1"/>
  <c r="E137" i="1"/>
  <c r="E351" i="1"/>
  <c r="E293" i="1"/>
  <c r="E34" i="1"/>
  <c r="E43" i="1" s="1"/>
  <c r="E61" i="1"/>
  <c r="E394" i="1" l="1"/>
  <c r="E395" i="1"/>
</calcChain>
</file>

<file path=xl/sharedStrings.xml><?xml version="1.0" encoding="utf-8"?>
<sst xmlns="http://schemas.openxmlformats.org/spreadsheetml/2006/main" count="552" uniqueCount="470">
  <si>
    <t>B</t>
  </si>
  <si>
    <t>A</t>
  </si>
  <si>
    <t>Soba za sastanke</t>
  </si>
  <si>
    <t>Prostorija s biokemijskim analizatorima</t>
  </si>
  <si>
    <t>Soba za validaciju</t>
  </si>
  <si>
    <t>Soba VSS djelatnika (imunologija)</t>
  </si>
  <si>
    <t>Soba glavnog tehničara</t>
  </si>
  <si>
    <t>Sanitarni čvor za osoblje</t>
  </si>
  <si>
    <t>Garderoba za osoblje</t>
  </si>
  <si>
    <t>Skladište materijala</t>
  </si>
  <si>
    <t>Zavod za onkologiju i radioterapiju</t>
  </si>
  <si>
    <t>Poliklinika i dnevna bolnica</t>
  </si>
  <si>
    <t>• za 10 specijalnih fotelja i 10 postelja</t>
  </si>
  <si>
    <t>• s posteljom i mogućnošću boravka osobe u pratnji</t>
  </si>
  <si>
    <t>Čekaonica s pultom za prijem bolesnika</t>
  </si>
  <si>
    <t>Dnevni boravak</t>
  </si>
  <si>
    <t>Soba liječnika</t>
  </si>
  <si>
    <t xml:space="preserve">Soba voditelja dnevne bolnice </t>
  </si>
  <si>
    <t>Soba glavne sestre</t>
  </si>
  <si>
    <t>Sestrinska soba</t>
  </si>
  <si>
    <t>WC + kupaonica za djelatnike</t>
  </si>
  <si>
    <t>Čajna kuhinja za bolesnike</t>
  </si>
  <si>
    <t>Čajna kuhinja za djelatnike</t>
  </si>
  <si>
    <t>Nečisto</t>
  </si>
  <si>
    <t>Prostorija za sanitetski materijal</t>
  </si>
  <si>
    <t>Dnevna bolnica</t>
  </si>
  <si>
    <t>Dnevna bolnica / UKUPNO:</t>
  </si>
  <si>
    <t xml:space="preserve">Poliklinika </t>
  </si>
  <si>
    <t>• može biti i zajednička s dnevnom bolnicom, a ako je zasebna, treba imati i WC za bolesnike</t>
  </si>
  <si>
    <t>oprema</t>
  </si>
  <si>
    <t>• Specijalne fotelje za aplikaciju intravenske terapije</t>
  </si>
  <si>
    <t xml:space="preserve">• Bolesničke postelje- multifunkcionalne </t>
  </si>
  <si>
    <t>Poliklinika / UKUPNO:</t>
  </si>
  <si>
    <t>• Defibrilator, aspirator, mobilni EKG uređaj, pulsni oksimetar, vaga digitalna, visinomjer zidni, tlakomjer, termometar</t>
  </si>
  <si>
    <t>• Aparat za zavarivanje citotoksičnog otpada</t>
  </si>
  <si>
    <t>• Digestor</t>
  </si>
  <si>
    <t>• Hladnjak za citostatike i lijekove</t>
  </si>
  <si>
    <t>• Hladnjak za čajnu kuhinju (bolesnici i osoblje)</t>
  </si>
  <si>
    <t>• Štednjak za čajnu kuhinju (bolesnici i osoblje)</t>
  </si>
  <si>
    <t>• Invalidska kolica</t>
  </si>
  <si>
    <t>• Ležeća transportna kolica za bolesnike</t>
  </si>
  <si>
    <t>• Kolica za njegu</t>
  </si>
  <si>
    <t>• Kolica za instrumente</t>
  </si>
  <si>
    <t>• Kolica za transport citostatika</t>
  </si>
  <si>
    <t>• Oprema za nečisto: blatex, posude/kontejneri za odvajanje otpada</t>
  </si>
  <si>
    <t>• Oprema za čajnu kuhinju za bolesnike (inox)</t>
  </si>
  <si>
    <t xml:space="preserve">• Namještaj za sobe sestara i liječnika </t>
  </si>
  <si>
    <t>• Računala i pisači za sve radne prostorije</t>
  </si>
  <si>
    <t>• Multifunkcionalni uređaji (fotokopiranje, skeniranje)</t>
  </si>
  <si>
    <t>• Internetska veza, • Fiksna telefonija, • Televizor u prostoriji za aplikaciju terapije i čekaonici, • Garderobni ormari</t>
  </si>
  <si>
    <t>Klinički odjel (stacionar)</t>
  </si>
  <si>
    <t>Apartman</t>
  </si>
  <si>
    <t>Ambulanta</t>
  </si>
  <si>
    <t>Čekaonica</t>
  </si>
  <si>
    <t>Soba voditelja odjela</t>
  </si>
  <si>
    <t>Soba glavne sestre odjela</t>
  </si>
  <si>
    <t>WC + kupaonica za djelatnike (M + Ž)</t>
  </si>
  <si>
    <t xml:space="preserve">Garderoba </t>
  </si>
  <si>
    <t>• Bolesničke postelje multifunkcijske</t>
  </si>
  <si>
    <t xml:space="preserve">• Namještaj za bolesničke sobe, apartmane, dnevni boravak, sobe liječnika i sestara, sobu za sastanke i čekaonicu </t>
  </si>
  <si>
    <t>• Stolići za serviranje, na izvlačenje</t>
  </si>
  <si>
    <t>• Ormarići za lijekove</t>
  </si>
  <si>
    <t>• Infuzomati sa stalcima</t>
  </si>
  <si>
    <t>• Instalacija za kisik u bolesničkim sobama</t>
  </si>
  <si>
    <t>•  Perilica posuđa, • Invalidska kolica, • Ležeća transportna kolica za bolesnike</t>
  </si>
  <si>
    <t>• Kolica za njegu, kolica za instrumente, kolica za transport citostatika</t>
  </si>
  <si>
    <t>• Mobilni toaletni stolac</t>
  </si>
  <si>
    <t xml:space="preserve">• Oprema za čajnu kuhinju za osoblje </t>
  </si>
  <si>
    <t>• Internetska veza, • Fiksna telefonija, • Televizori u bolesničkim sobama, čekaonici</t>
  </si>
  <si>
    <t>• Garderobni ormari</t>
  </si>
  <si>
    <t>Klinički odjel / UKUPNO:</t>
  </si>
  <si>
    <t>Uprava</t>
  </si>
  <si>
    <t>Soba predstojnika/ce Klinike</t>
  </si>
  <si>
    <t>Soba glavne sestre Klinike</t>
  </si>
  <si>
    <t>Uprava / UKUPNO:</t>
  </si>
  <si>
    <t>Zavod za nuklearnu medicinu</t>
  </si>
  <si>
    <t>prizemlje</t>
  </si>
  <si>
    <t>Odjel za nuklearno-medicinsku dijagnostiku</t>
  </si>
  <si>
    <t>Predsoblje i čekaonica s WC-om</t>
  </si>
  <si>
    <t>Recepcija za prijem s administracijom</t>
  </si>
  <si>
    <t>Soba za glavnog inženjera</t>
  </si>
  <si>
    <t>Soba za izolaciju bolesnika s WC-om</t>
  </si>
  <si>
    <t>Soba za injiciranje radiofarmaka</t>
  </si>
  <si>
    <t>Soba za liječnike</t>
  </si>
  <si>
    <t>Ambulanta za konzultacije</t>
  </si>
  <si>
    <t>Prostor za dekontaminaciju</t>
  </si>
  <si>
    <t>Soba za denzitometriju</t>
  </si>
  <si>
    <t>Soba za „thyroid uptake“</t>
  </si>
  <si>
    <t>Soba za ergometriju</t>
  </si>
  <si>
    <t>Soba za SPECT/CT</t>
  </si>
  <si>
    <t xml:space="preserve">Soba za PET/CT </t>
  </si>
  <si>
    <t>Soba za otpad</t>
  </si>
  <si>
    <t xml:space="preserve">Soba za radioaktivni otpad </t>
  </si>
  <si>
    <t>Prostorija s tušem za dekontaminaciju i WC-om</t>
  </si>
  <si>
    <t>Čajna kuhinja za osoblje</t>
  </si>
  <si>
    <t xml:space="preserve">WC za osoblje </t>
  </si>
  <si>
    <t>podrum</t>
  </si>
  <si>
    <t>Laboratorij za pripremu radiofarmaka  - hot lab</t>
  </si>
  <si>
    <t>Klinički odjel za radionuklidnu terapiju</t>
  </si>
  <si>
    <t>Dvokrevetna bolesnička soba s vlastitom kupaonicom</t>
  </si>
  <si>
    <t>Jednokrevetna bolesnička soba s vlastitom kupaonicom</t>
  </si>
  <si>
    <t xml:space="preserve">Soba za aplikaciju ambulantne RN terapije +WC </t>
  </si>
  <si>
    <t>Ambulanta za bolesti štitnjače</t>
  </si>
  <si>
    <t>Ambulanta za osteoporozu</t>
  </si>
  <si>
    <t>Ambulanta za intervencijski UZV</t>
  </si>
  <si>
    <t xml:space="preserve">Soba sestara s garderobom </t>
  </si>
  <si>
    <t>Soba liječnika Zavoda za nuklearnu medicinu</t>
  </si>
  <si>
    <t xml:space="preserve">Soba pročelnika zavoda </t>
  </si>
  <si>
    <t>Uprava   / ukupno</t>
  </si>
  <si>
    <t>Laboratoriji</t>
  </si>
  <si>
    <t>Ambulanta za vađenje krvi – prizemlje</t>
  </si>
  <si>
    <t>Čekaonica za 100 ambulantnih bolesnika</t>
  </si>
  <si>
    <t xml:space="preserve">Šalter za upis bolesnika </t>
  </si>
  <si>
    <t xml:space="preserve">WC-a za bolesnike </t>
  </si>
  <si>
    <t xml:space="preserve"> • 2 za osobe s invalidnošću, 2 ženska, 2 muška</t>
  </si>
  <si>
    <t xml:space="preserve"> • u svakom šalteru za upis stolac, radni stol, računalo umreženo i spojeno na Internet (veza s bolničkim informacijskim sustavom, CEZIH-om, laboratorijskim informacijskim sustavom), pisač za nalaze, telefonska linija, prozirna pregrada koja odvaja djelatnika na upisu od bolesnika</t>
  </si>
  <si>
    <t>• redomat i ekran s brojevima</t>
  </si>
  <si>
    <t>poželjno bi bilo imati sustav zračne pošte za automatsku dostavu uzoraka iz ambulante u laboratorij koji bi bio na katu odvojen od ambulante</t>
  </si>
  <si>
    <t>napomena</t>
  </si>
  <si>
    <t>Laboratoriji  / ukupno</t>
  </si>
  <si>
    <t xml:space="preserve">Radni dio laboratorija </t>
  </si>
  <si>
    <t>Soba za prijem bolničkih uzoraka</t>
  </si>
  <si>
    <t>• jednostavan pristup bolničkim nosačima koji ne ulaze u ostatak laboratorija</t>
  </si>
  <si>
    <t>• tumorski biljezi/štitnjača</t>
  </si>
  <si>
    <t xml:space="preserve">Soba biokemičara </t>
  </si>
  <si>
    <t>Imunološki laboratorij (imunologija)</t>
  </si>
  <si>
    <t>Tamna soba za fluorescentni mikroskop (imunologija)</t>
  </si>
  <si>
    <t>Hematološki laboratorij (imunologija)</t>
  </si>
  <si>
    <t>Radiohematološki laboratorij (imunologija)</t>
  </si>
  <si>
    <t>• pred-PCR (pod pozitivnim tlakom u odnosu na laboratorij za PCR i laboratorij za post-PCR) (molekularna dijagnostika)</t>
  </si>
  <si>
    <t>Laboratorij za PCR (molekularna dijagnostika)</t>
  </si>
  <si>
    <t>Laboratorij za post-PCR (molekularna dijagnostika)</t>
  </si>
  <si>
    <t>Soba VSS djelatnika (molekularna dijagnostika)</t>
  </si>
  <si>
    <t>Hladna soba (stalna temperatura +4°C)</t>
  </si>
  <si>
    <t>Praonica laboratorijskog suđa</t>
  </si>
  <si>
    <t>Soba voditelja laboratorija</t>
  </si>
  <si>
    <t>Soba za odmor/čajna kuhinja</t>
  </si>
  <si>
    <t>Soba za sastanke/arhiva/biblioteka</t>
  </si>
  <si>
    <t>• 3 upisna mjesta s računalom i pristupom internetu, centrifuge, sudoper, velika radna površina za odlaganje i raspoređivanje uzoraka, ormar, telefonska linija</t>
  </si>
  <si>
    <t>• veliki automatski analitički sustavi i sustav za proizvodnju deionizirane vode; potreban radni stol s računalom spojenim na Internet, radni stol i ormar za materijale, hladnjak sa zamrzivačem</t>
  </si>
  <si>
    <t>• 4 radna mjesta (radni stol, stolac, ormarić) s umreženim računalom spojenim na Internet i telefonska linija</t>
  </si>
  <si>
    <t>• 3-4 radna stola s računalom spojenim na Internet i pisačem, ormari i police, umivaonik, mali hladnjak i telefonska linija</t>
  </si>
  <si>
    <t>• protočni citometar, inkubatori za stanične kulture, komora za sterilni rad (hood), mikročitač pločica; potreban veliki sudoper, radne plohe za uređaje, radne plohe za laboratorijski rad, stolci, ormari, hladnjak sa zamrzivačem</t>
  </si>
  <si>
    <t>•hematološki analizatori i mikroskopi; potrebne radne plohe, sudoper za bojanje uzoraka, stolci, ormari, hladnjak sa zamrzivačem</t>
  </si>
  <si>
    <t>• radne plohe, sudoper, stolci, ormari, hladnjak sa zamrzivačem</t>
  </si>
  <si>
    <t>• oprema za izolaciju nukleinskih kiselina (centrifuge, termomikseri, sustav za automatsku izolaciju nukleainskih kiselina) i mikrobiološki kabineti (hood) za postavljanje PCR reakcija; potrebne radne plohe, sudoper, stolci, ormari, hladnjak sa zamrzivačem</t>
  </si>
  <si>
    <t>•  sustav za elektroforezu, transiluminator i sl.; potrebne radne plohe, stolci, ormari, hladnjak sa zamrzivačem</t>
  </si>
  <si>
    <t>• police za reagense i uzorke</t>
  </si>
  <si>
    <t>• spremnici s tekućim dušikom, zamrzivači na -80°C, zamrzivači na -20°C i hladnjaci na +4°C</t>
  </si>
  <si>
    <t>Prostorija za hladnjake i zamrzivače</t>
  </si>
  <si>
    <t>• stolovi, police i ormari</t>
  </si>
  <si>
    <t>• veliki sudoper iznad kojeg je napa za usisavanje toksičnih isparavanja, radne površine na kojima bi bili autoklavi i sterilizatori</t>
  </si>
  <si>
    <t>• radni stol, stolac, računalo povezano na Internet, multifunkcijski pisač/kopirka/skener, ormari i police, umivaonik, stolice za goste</t>
  </si>
  <si>
    <t>• radni stol, stolac, računalo povezano na Internet, multifunkcijski pisač/kopirka/skener, ormari i police, umivaonik</t>
  </si>
  <si>
    <t>• veći stol i stolice, hladnjak, sudoper, osnovna kuhinjska oprema</t>
  </si>
  <si>
    <t>• 2 ženska WC-a, 1 muški WC, umivaonici</t>
  </si>
  <si>
    <t>• odvojeno ženska za 25 djelatnica sa garderobnim ormarićem za svaku i jednim tušem i WC-om i muška za 7 djelatnika sa garderobnim ormarićem za svakog i jednim tušem i WC-om</t>
  </si>
  <si>
    <t>• stol sa 15 stolica, ormare s policama za arhivu i biblioteku, multimedijsku opremu (računalo, projektor, platno)</t>
  </si>
  <si>
    <t>Radni dio laboratorija / ukupno</t>
  </si>
  <si>
    <t>Odjel za medicinsku fiziku</t>
  </si>
  <si>
    <t>Radna soba voditelja Odjela za medicinsku fiziku</t>
  </si>
  <si>
    <t>Radna soba voditelja lokacije Vinogradska 29, Odjela za medicinsku fiziku</t>
  </si>
  <si>
    <t>Radna soba odgovorne osobe za zaštitu od zračenja</t>
  </si>
  <si>
    <t xml:space="preserve">Radne sobe za osoblje </t>
  </si>
  <si>
    <t>• prostor za oko 20 djelatnika, mogućnosti raspodjele: 10 soba za po dvije osobe ili 5 soba za po četiri osobe ili neka druga kombinacija koja bi omogućila da se rasporedi tih 20 osoba</t>
  </si>
  <si>
    <t>Prostorija za sastanke s multimedijalnom opremom</t>
  </si>
  <si>
    <t>Prostorija za planiranje radioterapije</t>
  </si>
  <si>
    <t>Prostorija za dozimetrijsku i QC opremu</t>
  </si>
  <si>
    <t>Prostorija za arhivu Odjela za medicinsku fiziku i odgovorne osobe za zaštitu od zračenja</t>
  </si>
  <si>
    <t>Garderoba</t>
  </si>
  <si>
    <t>Mala prostorija za skladištenje potrošnog materijala</t>
  </si>
  <si>
    <t>Toalet: 1 muški i 1 ženski</t>
  </si>
  <si>
    <t>• sve radne sobe: radni stol i stolica za svakog djelatnika, ormarići za potrepštine, uredski materijal, police za registratore, literaturu</t>
  </si>
  <si>
    <t>• radni stolovi i stolice za 12 osoba, ormarići i police za registratore</t>
  </si>
  <si>
    <t>• police za registratore (predvidjeti puno polica, arhiva odgovorne osobe za zaštitu od zračenja je prolično opsežna, 15 komada registratora godišnje, a treba ih čuvati i do 30 godina)</t>
  </si>
  <si>
    <t>• police</t>
  </si>
  <si>
    <t>• garderobni ormari za 25 osoba, ormar za cipele</t>
  </si>
  <si>
    <t xml:space="preserve">• sudoper, jedna indukcijska ploča za kuhanje, jedna mikrovalna pećnica, jedno kuhalo za vodu, jedan hladnjak, kuhinjski element za posuđe, kuhinjske potrepštine i hranu (šećer, kava, čaj, musli, dvopeci…), jedan stol, četiri stolca </t>
  </si>
  <si>
    <t>Odjel za medicinsku fiziku / ukupno</t>
  </si>
  <si>
    <t xml:space="preserve">Čekaonica </t>
  </si>
  <si>
    <t>• Oprema: blatex, posude/kontejneri za odvajanje otpada</t>
  </si>
  <si>
    <t>• Monitor za praćenje vitalnih funkcija</t>
  </si>
  <si>
    <t xml:space="preserve">Prostorija za aplikaciju terapije s centralnim pultom </t>
  </si>
  <si>
    <t xml:space="preserve">Prostorija za izolaciju bolesnika </t>
  </si>
  <si>
    <t>Soba tajnice predstojnika/ce Klinike</t>
  </si>
  <si>
    <t>Odjel za nuklearno-medicinsku dijagnostiku / UKUPNO:</t>
  </si>
  <si>
    <t>PROJEKTNI PROGRAM</t>
  </si>
  <si>
    <t>Klinički odjel za radionuklidnu terapiju / UKUPNO:</t>
  </si>
  <si>
    <t>Broj prostorija</t>
  </si>
  <si>
    <r>
      <t>Površina prostorije (m</t>
    </r>
    <r>
      <rPr>
        <sz val="10"/>
        <color theme="1"/>
        <rFont val="Calibri"/>
        <family val="2"/>
        <charset val="238"/>
      </rPr>
      <t>²</t>
    </r>
    <r>
      <rPr>
        <sz val="10"/>
        <color theme="1"/>
        <rFont val="Calibri"/>
        <family val="2"/>
        <charset val="238"/>
        <scheme val="minor"/>
      </rPr>
      <t>)</t>
    </r>
  </si>
  <si>
    <t>Ukupna površina (m²)</t>
  </si>
  <si>
    <t>a) prostorija za pregled bolesnka</t>
  </si>
  <si>
    <t>b) prostorija za med.sestru</t>
  </si>
  <si>
    <t>• 4 boksa za vađenje krvi (omogućen pristup osobama s invalidnošću iz čekaonice)</t>
  </si>
  <si>
    <t>a) garderoba Ž</t>
  </si>
  <si>
    <t>b) garderoba M</t>
  </si>
  <si>
    <t>WC za bolesnike (M i Ž, INV)</t>
  </si>
  <si>
    <t>WC (M i Ž) + kupaonica za djelatnike</t>
  </si>
  <si>
    <t>a) predsoblje</t>
  </si>
  <si>
    <t>c) sanitarije M, Ž, INV</t>
  </si>
  <si>
    <t>Soba za inženjere med. radiologije s WC- om</t>
  </si>
  <si>
    <t>WC za bolesnike (M, Ž, INV)</t>
  </si>
  <si>
    <t>WC za osoblje (M, Ž)</t>
  </si>
  <si>
    <t>c) WC bolesnici</t>
  </si>
  <si>
    <t>SVUKUPNO  / NKP</t>
  </si>
  <si>
    <t>A.1.1.</t>
  </si>
  <si>
    <t>A.1.2.</t>
  </si>
  <si>
    <t>A.1.3.</t>
  </si>
  <si>
    <t>A.1.4.</t>
  </si>
  <si>
    <t>A.1.5.</t>
  </si>
  <si>
    <t>A.1.6.</t>
  </si>
  <si>
    <t>A.1.7.</t>
  </si>
  <si>
    <t>A.1.8.</t>
  </si>
  <si>
    <t>A.1.9.</t>
  </si>
  <si>
    <t>A.1.10.</t>
  </si>
  <si>
    <t>A.1.11.</t>
  </si>
  <si>
    <t>A.1.12.</t>
  </si>
  <si>
    <t>A.1.13.</t>
  </si>
  <si>
    <t>A.1.14.</t>
  </si>
  <si>
    <t>A.1.15.</t>
  </si>
  <si>
    <t>A.1.16.</t>
  </si>
  <si>
    <t>A.2.1.</t>
  </si>
  <si>
    <t>A.2.2.</t>
  </si>
  <si>
    <t>A.3.1.</t>
  </si>
  <si>
    <t>A.3.2.</t>
  </si>
  <si>
    <t>A.3.3.</t>
  </si>
  <si>
    <t>A.3.4.</t>
  </si>
  <si>
    <t>A.4.5.</t>
  </si>
  <si>
    <t>A.3.5.</t>
  </si>
  <si>
    <t>A.4.1.</t>
  </si>
  <si>
    <t>A.4.2.</t>
  </si>
  <si>
    <t>A.4.4.</t>
  </si>
  <si>
    <t>B.1.1</t>
  </si>
  <si>
    <t>B.1.2.</t>
  </si>
  <si>
    <t>B.1.3.</t>
  </si>
  <si>
    <t>B.1.5.</t>
  </si>
  <si>
    <t>B.1.6.</t>
  </si>
  <si>
    <t>B.1.7.</t>
  </si>
  <si>
    <t>B.1.8.</t>
  </si>
  <si>
    <t>B.1.9.</t>
  </si>
  <si>
    <t>B.1.10.</t>
  </si>
  <si>
    <t>B.1.11.</t>
  </si>
  <si>
    <t>B.1.12.</t>
  </si>
  <si>
    <t>B.1.13.</t>
  </si>
  <si>
    <t>B.1.14.</t>
  </si>
  <si>
    <t>B.1.15.</t>
  </si>
  <si>
    <t>B.1.16.</t>
  </si>
  <si>
    <t>B.1.17.</t>
  </si>
  <si>
    <t>B.1.18.</t>
  </si>
  <si>
    <t>B.1.19.</t>
  </si>
  <si>
    <t>B.1.20.</t>
  </si>
  <si>
    <t>B.3.1.</t>
  </si>
  <si>
    <t>B.3.2.</t>
  </si>
  <si>
    <t>B.3.3.</t>
  </si>
  <si>
    <t>B.3.4.</t>
  </si>
  <si>
    <t>B.3.5.</t>
  </si>
  <si>
    <t>B.3.6.</t>
  </si>
  <si>
    <t>B.3.7.</t>
  </si>
  <si>
    <t>B.3.8.</t>
  </si>
  <si>
    <t>B.3.9.</t>
  </si>
  <si>
    <t>B.3.10.</t>
  </si>
  <si>
    <t>B.3.11.</t>
  </si>
  <si>
    <t>B.3.12.</t>
  </si>
  <si>
    <t>B.3.13.</t>
  </si>
  <si>
    <t>B.4.1.</t>
  </si>
  <si>
    <t>B.4.2.</t>
  </si>
  <si>
    <t>B.4.3.</t>
  </si>
  <si>
    <t>B.4.4.</t>
  </si>
  <si>
    <t>B.4.5.</t>
  </si>
  <si>
    <t>B.4.6.</t>
  </si>
  <si>
    <t>B.4.7.</t>
  </si>
  <si>
    <t>B.4.8.</t>
  </si>
  <si>
    <t>B.4.10.</t>
  </si>
  <si>
    <t>B.4.11.</t>
  </si>
  <si>
    <t>B.4.12.</t>
  </si>
  <si>
    <t>B.4.13.</t>
  </si>
  <si>
    <t>B.5.1.</t>
  </si>
  <si>
    <t>B.5.2.</t>
  </si>
  <si>
    <t>B.5.3.</t>
  </si>
  <si>
    <t>B.5.4.</t>
  </si>
  <si>
    <t>B.5.5.</t>
  </si>
  <si>
    <t>B.6.1.</t>
  </si>
  <si>
    <t>B.6.2.</t>
  </si>
  <si>
    <t>B.6.3.</t>
  </si>
  <si>
    <t>B.6.4.</t>
  </si>
  <si>
    <t>B.7.1.</t>
  </si>
  <si>
    <t>B.7.2.</t>
  </si>
  <si>
    <t>B.7.3.</t>
  </si>
  <si>
    <t>B.7.4.</t>
  </si>
  <si>
    <t>B.7.5.</t>
  </si>
  <si>
    <t>B.7.6.</t>
  </si>
  <si>
    <t>B.7.7.</t>
  </si>
  <si>
    <t>B.7.8.</t>
  </si>
  <si>
    <t>B.7.9.</t>
  </si>
  <si>
    <t>B.7.10.</t>
  </si>
  <si>
    <t>B.7.11.</t>
  </si>
  <si>
    <t>B.7.12.</t>
  </si>
  <si>
    <t>B.7.13.</t>
  </si>
  <si>
    <t>B.7.14.</t>
  </si>
  <si>
    <t>B.7.15.</t>
  </si>
  <si>
    <t>B.7.16.</t>
  </si>
  <si>
    <t>B.7.17.</t>
  </si>
  <si>
    <t>B.7.18.</t>
  </si>
  <si>
    <t>B.7.19.</t>
  </si>
  <si>
    <t>B.7.20.</t>
  </si>
  <si>
    <t>B.7.21.</t>
  </si>
  <si>
    <t>B.7.22.</t>
  </si>
  <si>
    <t>B.7.23.</t>
  </si>
  <si>
    <t>B.8.1.</t>
  </si>
  <si>
    <t>B.8.2.</t>
  </si>
  <si>
    <t>B.8.3.</t>
  </si>
  <si>
    <t>B.8.4.</t>
  </si>
  <si>
    <t>B.8.5.</t>
  </si>
  <si>
    <t>B.8.6.</t>
  </si>
  <si>
    <t>B.8.7.</t>
  </si>
  <si>
    <t>B.8.8.</t>
  </si>
  <si>
    <t>B.8.9.</t>
  </si>
  <si>
    <t>B.8.10.</t>
  </si>
  <si>
    <t>B.8.11.</t>
  </si>
  <si>
    <t>B.8.12.</t>
  </si>
  <si>
    <t>klima za radne sobe, sobu za sastanke, sobu za planiranje, prostoriju za opremu</t>
  </si>
  <si>
    <t>fiksni telefoni u radne sobe i u sobi za planiranje</t>
  </si>
  <si>
    <t>mrežni priključci/wifi u sve radne sobe, sobu za sastanke i sobu za planiranje</t>
  </si>
  <si>
    <t>a) prostorija za pregled bolesnika</t>
  </si>
  <si>
    <t>• TV</t>
  </si>
  <si>
    <t>WC M i Ž</t>
  </si>
  <si>
    <t>• namještaj za radne sobe</t>
  </si>
  <si>
    <t>• računala s pisačima</t>
  </si>
  <si>
    <t>• multifunkcijski uređaj (fotokopiranje, skeniranje, fax)</t>
  </si>
  <si>
    <t>• multimedijalna oprema za predavaonicu/ce</t>
  </si>
  <si>
    <t>B.1.4.</t>
  </si>
  <si>
    <t>Čisto</t>
  </si>
  <si>
    <t>B.1.21.</t>
  </si>
  <si>
    <t>B.1.22.</t>
  </si>
  <si>
    <t>• Fotelje za injiciranje RF (2 kom)</t>
  </si>
  <si>
    <t>Poliklinika za bolesti štitnjače i ultrazvučnu dijagnostiku</t>
  </si>
  <si>
    <t>Poliklinika za bolesti štitnjače i ultrazvučnu dijagnostiku   / ukupno</t>
  </si>
  <si>
    <t>• lak pristup teže pokretnim bolesnicima i osobama s invalidnošću</t>
  </si>
  <si>
    <t>• posebni stolac za bolesnika, stolac i radni stol za djelatnika, ormarić za materijal (igle, vacuteineri, vata, epruvete i sl.)</t>
  </si>
  <si>
    <r>
      <t xml:space="preserve">• tumorski biljezi/štitnjača, </t>
    </r>
    <r>
      <rPr>
        <i/>
        <sz val="9"/>
        <color rgb="FFFF0000"/>
        <rFont val="Calibri"/>
        <family val="2"/>
        <charset val="238"/>
        <scheme val="minor"/>
      </rPr>
      <t>uz prostoriju s biokemijskim analizatorima</t>
    </r>
  </si>
  <si>
    <r>
      <t xml:space="preserve">• treba imati mogućnost potpunog zamračenja </t>
    </r>
    <r>
      <rPr>
        <i/>
        <sz val="9"/>
        <color rgb="FFFF0000"/>
        <rFont val="Calibri"/>
        <family val="2"/>
        <charset val="238"/>
        <scheme val="minor"/>
      </rPr>
      <t>(bez prozora)</t>
    </r>
    <r>
      <rPr>
        <i/>
        <sz val="9"/>
        <color rgb="FF000000"/>
        <rFont val="Calibri"/>
        <family val="2"/>
        <scheme val="minor"/>
      </rPr>
      <t>, potrebna radna ploha za mikroskopiranje, stolac, ormarić</t>
    </r>
  </si>
  <si>
    <t>Prostorije za spremište i otpad cijele građevine</t>
  </si>
  <si>
    <t>• Predvidjeti 2 ulaza: razdvojiti pacijente koji dolaze na Nuklearnu m. I lab. dijagnostiku od onkološkim pac.</t>
  </si>
  <si>
    <t>Laboratorij za izolaciju nukleinskih kiselina  (molekularna dijagnostika)</t>
  </si>
  <si>
    <t>• uređaji za PCR, real-time PCR, automatski sustavi za molekularnu dijagnostiku, drugi analitički uređaji za molekularnu dijagnostiku; potrebne radne plohe, stolci, ormari, hladnjak sa zamrzivačem</t>
  </si>
  <si>
    <t>• više velikih uređaja koji proizvode veliku toplinu te moraju biti odmaknuti od zidova i mora biti moguće lako kretanje oko uređaja za rad</t>
  </si>
  <si>
    <t>•  istovremeni rad troje djelatnika s istom opremom kao prostorija B.7.4.</t>
  </si>
  <si>
    <t>• predviđeno 2 velika zamrzivača na -80°C, 4 velika hladnjaka na -20°C, 2 spremnika s tekućim dušikom, 2-3 hladnjaka na +4°C; ovi uređaji moraju imati slobodan prostor sa svake strane za ventilaciju</t>
  </si>
  <si>
    <t>•  3 djelatnika</t>
  </si>
  <si>
    <t>• 12 djelatnika</t>
  </si>
  <si>
    <r>
      <t xml:space="preserve">• manja soba u slučaju kontaminacije osoblja, </t>
    </r>
    <r>
      <rPr>
        <i/>
        <sz val="9"/>
        <color rgb="FFFF0000"/>
        <rFont val="Calibri"/>
        <family val="2"/>
        <charset val="238"/>
        <scheme val="minor"/>
      </rPr>
      <t>mora biti u vezi s B.1.17.</t>
    </r>
  </si>
  <si>
    <t>• aparat, monitori, ekg uredjaj, tu se i injicira Tc-99 m MiBI bolesniku</t>
  </si>
  <si>
    <t>Soba za nadzor</t>
  </si>
  <si>
    <t>• s kompjuterima za analizu za 6 djelatnika</t>
  </si>
  <si>
    <t>B.2.1.</t>
  </si>
  <si>
    <t>Lab soba velika</t>
  </si>
  <si>
    <t>Lab soba srednja</t>
  </si>
  <si>
    <t>Lab soba manja</t>
  </si>
  <si>
    <t>B.2.2.</t>
  </si>
  <si>
    <t>B.2.3.</t>
  </si>
  <si>
    <t>Laboratorij za pripremu radiofarmaka  - hot lab / UKUPNO:</t>
  </si>
  <si>
    <t>Čekaonica (2-4 pacijenta dnevno)</t>
  </si>
  <si>
    <t>• 2 djelatnika</t>
  </si>
  <si>
    <t>• 4 osobe</t>
  </si>
  <si>
    <t>b) čekaonica - 80 pacijenata dnevno</t>
  </si>
  <si>
    <t>Recepcija za prijem s administracijom (2 djelatnika)</t>
  </si>
  <si>
    <t>napomena: pr za sestru: 2 za sve 4 ambulanteza bolesti štitnjače i amb za osteoporozu</t>
  </si>
  <si>
    <r>
      <t>Čekaonica za UZV dijagnostiku:</t>
    </r>
    <r>
      <rPr>
        <sz val="10"/>
        <color rgb="FF000000"/>
        <rFont val="Calibri"/>
        <family val="2"/>
        <charset val="238"/>
        <scheme val="minor"/>
      </rPr>
      <t xml:space="preserve"> 70 - 80pacijenata dnevno</t>
    </r>
  </si>
  <si>
    <t>Konferencijska soba za sastanke i konzultacije s bibliotekom (50 osoba)</t>
  </si>
  <si>
    <t>Predavaonica s multimedijom (50 osoba)</t>
  </si>
  <si>
    <t xml:space="preserve">• napomena: U radne sobe voditelja Odjela, voditelja lokacije i odgovorne osobe za zaštitu od zračenja staviti i manji stol sa stolicama za primanje manjeg broja stranki (do 3) </t>
  </si>
  <si>
    <t>• veliki stol sa stolicama (za oko 15 osoba), dodatne stolice, ormari za literaturu Odjela za medicinsku fiziu, multimedijalna oprema, bijela ploča za pisanje</t>
  </si>
  <si>
    <t>• na navedenih 12 radnih stolova će biti smještena  računala sa sistemom za planiranje za izračun planova i računala zračenja s radioterapijskim onkološkim sustavom</t>
  </si>
  <si>
    <t xml:space="preserve">• prijenosna računala za provođenje i analizu mjerenj, stol za obradu mjerenja </t>
  </si>
  <si>
    <t>• stol za profesionalni skener za dozimetrijske filmove (ŠxDxV    60 cm x 70 cm x 40 cm)</t>
  </si>
  <si>
    <t>• multifunkcijski printer</t>
  </si>
  <si>
    <t>• ormari (4 komada) i police za opremu</t>
  </si>
  <si>
    <t>• stol i utičnica za 3D printer (ŠxDxV   80 cm x 60 cm x 80 cm)</t>
  </si>
  <si>
    <t>• prostor za velike vodene fantome - 3 komada - svaki ŠxDxV 120 cm x 120 cm x 170 cm</t>
  </si>
  <si>
    <t>• prostor za Octavius dozimetrijski sustav, ŠxDxV   80 cm x 80 cm x 120 cm</t>
  </si>
  <si>
    <t>• prostor za dodatni dozimetrijski sustav dozimetrijski sustav, ŠxDxV   80 cm x 80 cm x 120 cm</t>
  </si>
  <si>
    <t>Čekaonica za pacijente koji su primili radioframak s WC-om</t>
  </si>
  <si>
    <t>B.1.23.</t>
  </si>
  <si>
    <t>• isto kao pr. za aplikaciju, za pacijente u lošijem stanju</t>
  </si>
  <si>
    <t>Dnevni boravak za pacijente</t>
  </si>
  <si>
    <t>• dolaze uzorci iz Klinike ali i iz ostatka bolnice</t>
  </si>
  <si>
    <t>Odjel bi trebao služiti kao servis za radioterapiju i nuklearnu medicinu</t>
  </si>
  <si>
    <t>• za 15-ak bolesnika</t>
  </si>
  <si>
    <t>• za 15 osoba</t>
  </si>
  <si>
    <t>• služi za pripremu i podjelu hrane</t>
  </si>
  <si>
    <t>• za 30 osoba</t>
  </si>
  <si>
    <t>Predavaonica s multimedijom</t>
  </si>
  <si>
    <t>A.4.6.</t>
  </si>
  <si>
    <t>A.4.7.</t>
  </si>
  <si>
    <t>A.4.8.</t>
  </si>
  <si>
    <t>Soba za kliničke studije 1</t>
  </si>
  <si>
    <t>Soba za kliničke studije 2</t>
  </si>
  <si>
    <t>Administracija</t>
  </si>
  <si>
    <t>Arhiva</t>
  </si>
  <si>
    <t>Radioterapija</t>
  </si>
  <si>
    <t>pozicionirati ovaj odjel uz postojeću radioterapiju u zgradi koja se čuva</t>
  </si>
  <si>
    <t>Soba za sastanke s multimedijom</t>
  </si>
  <si>
    <t>Soba za radiološke tehnologe</t>
  </si>
  <si>
    <t>A.4.3.</t>
  </si>
  <si>
    <t>A.4.9.</t>
  </si>
  <si>
    <t>A.4.10.</t>
  </si>
  <si>
    <t>A.4.11.</t>
  </si>
  <si>
    <t>A.4.12.</t>
  </si>
  <si>
    <t>A.4.13.</t>
  </si>
  <si>
    <t>A.4.14.</t>
  </si>
  <si>
    <t>A.4.15.</t>
  </si>
  <si>
    <t>A.4.16.</t>
  </si>
  <si>
    <t>A.5.1.</t>
  </si>
  <si>
    <t>A.5.2.</t>
  </si>
  <si>
    <t>A.5.3</t>
  </si>
  <si>
    <t>A.5.4.</t>
  </si>
  <si>
    <t>A.5.5.</t>
  </si>
  <si>
    <t>A.5.6.</t>
  </si>
  <si>
    <t>A.5.7.</t>
  </si>
  <si>
    <t>A.5.8.</t>
  </si>
  <si>
    <t>OPĆE PREPORUKE</t>
  </si>
  <si>
    <t>• 1 za studente, 1 za zaposlene po 20 osoba</t>
  </si>
  <si>
    <t>napomena: 1 soba za sestre za sve 3 UZV amb</t>
  </si>
  <si>
    <t>Ambulanta za ultrazvučnu dijagnostiku</t>
  </si>
  <si>
    <t>POVRŠINE POSTOJEĆE STANJE</t>
  </si>
  <si>
    <t>STACIONAR</t>
  </si>
  <si>
    <t>MARLES</t>
  </si>
  <si>
    <t xml:space="preserve">DOGRADNJA </t>
  </si>
  <si>
    <t>UKUPNO</t>
  </si>
  <si>
    <t>DOGRADNJA / RADIOTERAPIJA</t>
  </si>
  <si>
    <t>katnost</t>
  </si>
  <si>
    <t>površina bruto</t>
  </si>
  <si>
    <t>• M:8, Ž:20</t>
  </si>
  <si>
    <t>• hladnjak, štednjak, oprema ino, priprema i podjela hrane</t>
  </si>
  <si>
    <t>Centralna priprema citostatika</t>
  </si>
  <si>
    <t>• hladnjak, štednjak, perilica posuđa, standardna oprema</t>
  </si>
  <si>
    <t>• može bitizajedno s A.1.5.</t>
  </si>
  <si>
    <t>Soba liječnika (10 liječnika)</t>
  </si>
  <si>
    <t>Soba za liječničku dokumentaciju</t>
  </si>
  <si>
    <t>Soba za pripremu RF za injiciranje (vezana za B.1.7.)</t>
  </si>
  <si>
    <t>•  mora imati digestor i mora biti s  liftom  spojena s B.1.7. i B.3.5.</t>
  </si>
  <si>
    <t>•  soba za HPLC</t>
  </si>
  <si>
    <t>•  jedna prostorija s digestorom za pripremu joda, jedna za otpad</t>
  </si>
  <si>
    <t>b) čekaonica (50-60 pacijenata)</t>
  </si>
  <si>
    <t>poželjno pozicionirati u prizemlju</t>
  </si>
  <si>
    <t>moguće pozicionirati u podrumu</t>
  </si>
  <si>
    <t xml:space="preserve">oprema </t>
  </si>
  <si>
    <t>3 SPECT/CT gama kamere</t>
  </si>
  <si>
    <t>•  PET CT kamera s pripadajućom infrastrukturom</t>
  </si>
  <si>
    <t>•  Uređaj za denzitometriju</t>
  </si>
  <si>
    <t>•  Laminarni kabinet</t>
  </si>
  <si>
    <t>•  Fotelje za injiciranje RF (2 kom)</t>
  </si>
  <si>
    <t xml:space="preserve">•  Namještaj za ambulante i sobe inženjera i čekaonicu </t>
  </si>
  <si>
    <t>•  Instalacija za kisik u bolesničkim sobama</t>
  </si>
  <si>
    <t>•  Defibrilator, mobilni EKG uređaj, pulsni oksimetar</t>
  </si>
  <si>
    <t>•  Hladnjak za radiofarmake i lijekove</t>
  </si>
  <si>
    <t>•  Oprema za čajne kuhinje</t>
  </si>
  <si>
    <t>•  Invalidska kolica, Ležeća transportna kolica za bolesnike</t>
  </si>
  <si>
    <t>•  Oprema za nečisto: blatex, posude/kontejneri za odvajanje otpada</t>
  </si>
  <si>
    <t>•  Računala i pisači za sve radne prostorije, Multifunkcionalni uređaji (fotokopiranje, skeniranje), Internetska veza, Fiksna telefonija, Televizori u čekaonicama, Garderobni ormari</t>
  </si>
  <si>
    <t xml:space="preserve">• Namještaj za bolesničke sobe, dnevni boravak, sobe liječnika i sestara, recepciju i čekaonicu </t>
  </si>
  <si>
    <t>• Ormarići za lijekove,  Infuzomati sa stalcima</t>
  </si>
  <si>
    <t>• Hladnjak za radiofarmake i lijekove</t>
  </si>
  <si>
    <t xml:space="preserve">• Oprema za čajne kuhinje (hladnjak, štednjak, perilica posuđa)  </t>
  </si>
  <si>
    <t>• Invalidska kolica, Ležeća transportna kolica za bolesnik, Kolica za njegu, kolica za instrument, Mobilni toaletni stolac</t>
  </si>
  <si>
    <t>• Računala i pisači za sve radne prostorij, Multifunkcionalni uređaji (fotokopiranje, skeniranje, Internetska veza, Fiksna telefonija</t>
  </si>
  <si>
    <t>• Televizori u bolesničkim sobama</t>
  </si>
  <si>
    <t>06.04.2022.</t>
  </si>
  <si>
    <t>Ukupno Zavod za onkologiju i radioterapiju</t>
  </si>
  <si>
    <t>Ukupno Zavod za nuklearnu medicinu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</si>
</sst>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rgb="FF96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1F3763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9"/>
      <color rgb="FFFF000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</font>
    <font>
      <b/>
      <sz val="12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trike/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/>
      <top/>
      <bottom/>
      <diagonal/>
    </border>
  </borders>
  <cellStyleXfs count="3">
    <xf numFmtId="0" fontId="0" fillId="0" borderId="0"/>
    <xf numFmtId="0" fontId="20" fillId="5" borderId="16" applyNumberFormat="0" applyAlignment="0" applyProtection="0"/>
    <xf numFmtId="0" fontId="29" fillId="6" borderId="20" applyNumberFormat="0" applyFont="0" applyAlignment="0" applyProtection="0"/>
  </cellStyleXfs>
  <cellXfs count="28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0" xfId="0" applyBorder="1"/>
    <xf numFmtId="0" fontId="3" fillId="2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164" fontId="0" fillId="0" borderId="0" xfId="0" applyNumberFormat="1" applyAlignment="1">
      <alignment horizontal="center"/>
    </xf>
    <xf numFmtId="164" fontId="3" fillId="2" borderId="0" xfId="0" applyNumberFormat="1" applyFont="1" applyFill="1" applyBorder="1" applyAlignment="1">
      <alignment horizont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13" fillId="0" borderId="13" xfId="0" applyFont="1" applyBorder="1" applyAlignment="1">
      <alignment horizontal="justify" vertical="center" wrapText="1"/>
    </xf>
    <xf numFmtId="0" fontId="0" fillId="0" borderId="12" xfId="0" applyBorder="1" applyAlignment="1">
      <alignment horizontal="right"/>
    </xf>
    <xf numFmtId="164" fontId="7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1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164" fontId="4" fillId="0" borderId="6" xfId="0" applyNumberFormat="1" applyFont="1" applyFill="1" applyBorder="1" applyAlignment="1">
      <alignment horizontal="center" wrapText="1"/>
    </xf>
    <xf numFmtId="0" fontId="11" fillId="0" borderId="14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9" fillId="0" borderId="0" xfId="0" applyFont="1" applyBorder="1"/>
    <xf numFmtId="0" fontId="8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7" fillId="0" borderId="12" xfId="0" applyFont="1" applyBorder="1" applyAlignment="1">
      <alignment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justify" vertical="center" wrapText="1"/>
    </xf>
    <xf numFmtId="0" fontId="16" fillId="0" borderId="12" xfId="0" applyFont="1" applyBorder="1" applyAlignment="1">
      <alignment horizontal="justify" vertical="center" wrapText="1"/>
    </xf>
    <xf numFmtId="0" fontId="16" fillId="0" borderId="0" xfId="0" applyFont="1" applyBorder="1" applyAlignment="1">
      <alignment vertical="center"/>
    </xf>
    <xf numFmtId="0" fontId="17" fillId="0" borderId="12" xfId="0" applyFont="1" applyBorder="1" applyAlignment="1">
      <alignment horizontal="justify" vertical="center" wrapText="1"/>
    </xf>
    <xf numFmtId="0" fontId="17" fillId="0" borderId="6" xfId="0" applyFont="1" applyBorder="1" applyAlignment="1">
      <alignment horizontal="justify" vertical="center" wrapText="1"/>
    </xf>
    <xf numFmtId="0" fontId="0" fillId="0" borderId="12" xfId="0" applyBorder="1" applyAlignment="1">
      <alignment horizontal="right" vertical="top"/>
    </xf>
    <xf numFmtId="0" fontId="0" fillId="0" borderId="12" xfId="0" applyBorder="1" applyAlignment="1">
      <alignment horizontal="center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right" vertical="top"/>
    </xf>
    <xf numFmtId="0" fontId="16" fillId="0" borderId="6" xfId="0" applyFont="1" applyBorder="1" applyAlignment="1">
      <alignment horizontal="justify" vertical="center" wrapText="1"/>
    </xf>
    <xf numFmtId="0" fontId="0" fillId="0" borderId="12" xfId="0" applyBorder="1" applyAlignment="1">
      <alignment horizontal="right" vertical="top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right" vertical="top"/>
    </xf>
    <xf numFmtId="0" fontId="6" fillId="0" borderId="0" xfId="0" applyFont="1" applyBorder="1" applyAlignment="1">
      <alignment horizontal="justify" vertical="center" wrapText="1"/>
    </xf>
    <xf numFmtId="0" fontId="0" fillId="0" borderId="12" xfId="0" applyBorder="1" applyAlignment="1">
      <alignment horizontal="right" vertical="top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7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 vertical="top"/>
    </xf>
    <xf numFmtId="164" fontId="4" fillId="0" borderId="6" xfId="0" applyNumberFormat="1" applyFont="1" applyFill="1" applyBorder="1" applyAlignment="1">
      <alignment horizontal="center" wrapText="1"/>
    </xf>
    <xf numFmtId="164" fontId="4" fillId="0" borderId="0" xfId="0" applyNumberFormat="1" applyFont="1" applyBorder="1" applyAlignment="1">
      <alignment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6" xfId="0" applyBorder="1" applyAlignment="1">
      <alignment horizontal="right" vertical="top"/>
    </xf>
    <xf numFmtId="0" fontId="0" fillId="0" borderId="12" xfId="0" applyBorder="1" applyAlignment="1">
      <alignment horizontal="right" vertical="top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4" fillId="0" borderId="6" xfId="0" applyNumberFormat="1" applyFont="1" applyFill="1" applyBorder="1" applyAlignment="1">
      <alignment horizontal="center" wrapText="1"/>
    </xf>
    <xf numFmtId="0" fontId="0" fillId="0" borderId="14" xfId="0" applyBorder="1" applyAlignment="1">
      <alignment horizontal="right" vertical="top"/>
    </xf>
    <xf numFmtId="164" fontId="4" fillId="0" borderId="12" xfId="0" applyNumberFormat="1" applyFont="1" applyBorder="1" applyAlignment="1">
      <alignment horizontal="center" wrapText="1"/>
    </xf>
    <xf numFmtId="164" fontId="4" fillId="0" borderId="9" xfId="0" applyNumberFormat="1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4" fillId="0" borderId="14" xfId="0" applyNumberFormat="1" applyFont="1" applyBorder="1" applyAlignment="1">
      <alignment horizontal="center" wrapText="1"/>
    </xf>
    <xf numFmtId="0" fontId="0" fillId="0" borderId="0" xfId="0" applyBorder="1" applyAlignment="1">
      <alignment horizontal="right" vertical="top"/>
    </xf>
    <xf numFmtId="164" fontId="4" fillId="0" borderId="8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164" fontId="7" fillId="0" borderId="8" xfId="0" applyNumberFormat="1" applyFont="1" applyBorder="1" applyAlignment="1">
      <alignment horizontal="center" wrapText="1"/>
    </xf>
    <xf numFmtId="164" fontId="7" fillId="0" borderId="0" xfId="0" applyNumberFormat="1" applyFont="1" applyBorder="1" applyAlignment="1">
      <alignment horizontal="center" wrapText="1"/>
    </xf>
    <xf numFmtId="164" fontId="4" fillId="0" borderId="10" xfId="0" applyNumberFormat="1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16" fillId="0" borderId="9" xfId="0" applyFont="1" applyBorder="1" applyAlignment="1">
      <alignment vertical="center"/>
    </xf>
    <xf numFmtId="0" fontId="0" fillId="4" borderId="0" xfId="0" applyFill="1"/>
    <xf numFmtId="0" fontId="18" fillId="4" borderId="0" xfId="0" applyFont="1" applyFill="1" applyBorder="1" applyAlignment="1">
      <alignment vertical="center" wrapText="1"/>
    </xf>
    <xf numFmtId="164" fontId="0" fillId="4" borderId="0" xfId="0" applyNumberFormat="1" applyFill="1" applyAlignment="1">
      <alignment horizontal="center"/>
    </xf>
    <xf numFmtId="0" fontId="3" fillId="4" borderId="0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left" vertical="top" wrapText="1"/>
    </xf>
    <xf numFmtId="164" fontId="2" fillId="0" borderId="12" xfId="0" applyNumberFormat="1" applyFont="1" applyBorder="1" applyAlignment="1">
      <alignment horizontal="center"/>
    </xf>
    <xf numFmtId="0" fontId="22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0" fillId="0" borderId="14" xfId="0" applyBorder="1" applyAlignment="1"/>
    <xf numFmtId="164" fontId="7" fillId="0" borderId="12" xfId="0" applyNumberFormat="1" applyFont="1" applyBorder="1" applyAlignment="1">
      <alignment horizontal="center" wrapText="1"/>
    </xf>
    <xf numFmtId="164" fontId="7" fillId="0" borderId="14" xfId="0" applyNumberFormat="1" applyFont="1" applyBorder="1" applyAlignment="1">
      <alignment horizontal="center" wrapText="1"/>
    </xf>
    <xf numFmtId="164" fontId="2" fillId="0" borderId="14" xfId="0" applyNumberFormat="1" applyFont="1" applyBorder="1" applyAlignment="1"/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164" fontId="4" fillId="0" borderId="13" xfId="0" applyNumberFormat="1" applyFont="1" applyBorder="1" applyAlignment="1">
      <alignment horizontal="center" wrapText="1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right"/>
    </xf>
    <xf numFmtId="0" fontId="25" fillId="5" borderId="1" xfId="1" applyFont="1" applyBorder="1"/>
    <xf numFmtId="164" fontId="25" fillId="5" borderId="1" xfId="1" applyNumberFormat="1" applyFont="1" applyBorder="1" applyAlignment="1">
      <alignment horizontal="center"/>
    </xf>
    <xf numFmtId="0" fontId="21" fillId="0" borderId="0" xfId="0" applyFont="1"/>
    <xf numFmtId="0" fontId="2" fillId="4" borderId="0" xfId="0" applyFont="1" applyFill="1"/>
    <xf numFmtId="0" fontId="2" fillId="0" borderId="0" xfId="0" applyFont="1" applyFill="1"/>
    <xf numFmtId="0" fontId="0" fillId="0" borderId="0" xfId="0" applyAlignment="1">
      <alignment horizontal="center" vertical="center"/>
    </xf>
    <xf numFmtId="0" fontId="18" fillId="4" borderId="0" xfId="0" applyFont="1" applyFill="1"/>
    <xf numFmtId="16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vertical="top"/>
    </xf>
    <xf numFmtId="0" fontId="2" fillId="0" borderId="6" xfId="0" applyFont="1" applyBorder="1" applyAlignment="1">
      <alignment horizontal="justify" vertical="center" wrapText="1"/>
    </xf>
    <xf numFmtId="0" fontId="0" fillId="0" borderId="8" xfId="0" applyBorder="1" applyAlignment="1">
      <alignment horizontal="right"/>
    </xf>
    <xf numFmtId="0" fontId="2" fillId="0" borderId="12" xfId="0" applyFont="1" applyBorder="1" applyAlignment="1">
      <alignment horizontal="justify" vertical="center" wrapText="1"/>
    </xf>
    <xf numFmtId="0" fontId="21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15" fillId="0" borderId="0" xfId="0" applyFont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6" xfId="0" applyFont="1" applyBorder="1" applyAlignment="1">
      <alignment horizontal="justify" vertical="center" wrapText="1"/>
    </xf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14" fontId="0" fillId="0" borderId="6" xfId="0" applyNumberFormat="1" applyBorder="1" applyAlignment="1">
      <alignment horizontal="right" vertical="top"/>
    </xf>
    <xf numFmtId="0" fontId="11" fillId="0" borderId="14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3" fillId="3" borderId="8" xfId="0" applyFont="1" applyFill="1" applyBorder="1" applyAlignment="1">
      <alignment vertical="center" wrapText="1"/>
    </xf>
    <xf numFmtId="0" fontId="24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justify" vertical="center" wrapText="1"/>
    </xf>
    <xf numFmtId="164" fontId="4" fillId="0" borderId="5" xfId="0" applyNumberFormat="1" applyFont="1" applyBorder="1" applyAlignment="1">
      <alignment horizontal="center" wrapText="1"/>
    </xf>
    <xf numFmtId="164" fontId="4" fillId="0" borderId="18" xfId="0" applyNumberFormat="1" applyFont="1" applyBorder="1" applyAlignment="1">
      <alignment horizontal="center" wrapText="1"/>
    </xf>
    <xf numFmtId="0" fontId="17" fillId="0" borderId="9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0" fillId="0" borderId="15" xfId="0" applyBorder="1"/>
    <xf numFmtId="0" fontId="17" fillId="0" borderId="7" xfId="0" applyFont="1" applyBorder="1" applyAlignment="1">
      <alignment vertical="center"/>
    </xf>
    <xf numFmtId="164" fontId="4" fillId="0" borderId="17" xfId="0" applyNumberFormat="1" applyFont="1" applyBorder="1" applyAlignment="1">
      <alignment wrapText="1"/>
    </xf>
    <xf numFmtId="0" fontId="11" fillId="0" borderId="10" xfId="0" applyFont="1" applyBorder="1" applyAlignment="1">
      <alignment vertical="center"/>
    </xf>
    <xf numFmtId="0" fontId="11" fillId="0" borderId="6" xfId="0" applyFont="1" applyBorder="1" applyAlignment="1">
      <alignment horizontal="left" vertical="top" wrapText="1"/>
    </xf>
    <xf numFmtId="0" fontId="16" fillId="0" borderId="10" xfId="0" applyFont="1" applyBorder="1" applyAlignment="1">
      <alignment vertical="center"/>
    </xf>
    <xf numFmtId="164" fontId="4" fillId="0" borderId="18" xfId="0" applyNumberFormat="1" applyFont="1" applyBorder="1" applyAlignment="1">
      <alignment wrapText="1"/>
    </xf>
    <xf numFmtId="0" fontId="16" fillId="0" borderId="17" xfId="0" applyFont="1" applyBorder="1" applyAlignment="1">
      <alignment vertical="center"/>
    </xf>
    <xf numFmtId="0" fontId="0" fillId="0" borderId="6" xfId="0" applyFill="1" applyBorder="1" applyAlignment="1">
      <alignment horizontal="center"/>
    </xf>
    <xf numFmtId="0" fontId="12" fillId="0" borderId="0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right" vertical="top"/>
    </xf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 vertical="top"/>
    </xf>
    <xf numFmtId="0" fontId="7" fillId="0" borderId="1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7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0" fillId="0" borderId="5" xfId="0" applyBorder="1" applyAlignment="1">
      <alignment horizontal="center"/>
    </xf>
    <xf numFmtId="164" fontId="4" fillId="0" borderId="12" xfId="0" applyNumberFormat="1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right" vertical="top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4" fillId="0" borderId="0" xfId="0" applyNumberFormat="1" applyFont="1" applyBorder="1" applyAlignment="1">
      <alignment horizontal="center" wrapText="1"/>
    </xf>
    <xf numFmtId="164" fontId="4" fillId="0" borderId="8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justify" vertical="center" wrapText="1"/>
    </xf>
    <xf numFmtId="0" fontId="0" fillId="0" borderId="12" xfId="0" applyBorder="1" applyAlignment="1">
      <alignment horizontal="center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4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right" vertical="top"/>
    </xf>
    <xf numFmtId="0" fontId="0" fillId="0" borderId="5" xfId="0" applyBorder="1" applyAlignment="1">
      <alignment horizontal="center"/>
    </xf>
    <xf numFmtId="0" fontId="3" fillId="0" borderId="0" xfId="0" applyFont="1" applyBorder="1"/>
    <xf numFmtId="0" fontId="22" fillId="0" borderId="10" xfId="0" applyFont="1" applyBorder="1" applyAlignment="1">
      <alignment vertical="center"/>
    </xf>
    <xf numFmtId="0" fontId="28" fillId="0" borderId="6" xfId="0" applyFont="1" applyBorder="1" applyAlignment="1">
      <alignment vertical="center"/>
    </xf>
    <xf numFmtId="0" fontId="22" fillId="0" borderId="0" xfId="0" applyFont="1" applyBorder="1" applyAlignment="1">
      <alignment horizontal="left" vertical="top" wrapText="1"/>
    </xf>
    <xf numFmtId="0" fontId="11" fillId="0" borderId="8" xfId="0" applyFont="1" applyBorder="1" applyAlignment="1">
      <alignment vertical="center"/>
    </xf>
    <xf numFmtId="0" fontId="12" fillId="0" borderId="8" xfId="0" applyFont="1" applyBorder="1" applyAlignment="1">
      <alignment horizontal="right" vertical="top"/>
    </xf>
    <xf numFmtId="164" fontId="4" fillId="0" borderId="6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right" vertical="top" wrapText="1"/>
    </xf>
    <xf numFmtId="0" fontId="12" fillId="0" borderId="17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164" fontId="4" fillId="0" borderId="17" xfId="0" applyNumberFormat="1" applyFont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0" fontId="5" fillId="0" borderId="7" xfId="0" applyFont="1" applyBorder="1" applyAlignment="1">
      <alignment horizontal="justify" vertical="center" wrapText="1"/>
    </xf>
    <xf numFmtId="0" fontId="2" fillId="0" borderId="8" xfId="0" applyFont="1" applyBorder="1"/>
    <xf numFmtId="164" fontId="0" fillId="0" borderId="8" xfId="0" applyNumberFormat="1" applyBorder="1" applyAlignment="1">
      <alignment horizontal="center"/>
    </xf>
    <xf numFmtId="0" fontId="2" fillId="0" borderId="0" xfId="0" applyFont="1" applyBorder="1"/>
    <xf numFmtId="164" fontId="0" fillId="0" borderId="0" xfId="0" applyNumberFormat="1" applyBorder="1" applyAlignment="1">
      <alignment horizontal="center"/>
    </xf>
    <xf numFmtId="0" fontId="5" fillId="0" borderId="6" xfId="0" applyFont="1" applyFill="1" applyBorder="1" applyAlignment="1">
      <alignment horizontal="justify" vertical="center" wrapText="1"/>
    </xf>
    <xf numFmtId="164" fontId="4" fillId="0" borderId="8" xfId="0" applyNumberFormat="1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right" vertical="top"/>
    </xf>
    <xf numFmtId="0" fontId="0" fillId="0" borderId="5" xfId="0" applyBorder="1" applyAlignment="1">
      <alignment horizontal="center"/>
    </xf>
    <xf numFmtId="0" fontId="0" fillId="6" borderId="20" xfId="2" applyFont="1"/>
    <xf numFmtId="0" fontId="0" fillId="0" borderId="0" xfId="0" applyAlignment="1">
      <alignment horizontal="center" vertical="center" wrapText="1"/>
    </xf>
    <xf numFmtId="0" fontId="0" fillId="7" borderId="0" xfId="0" applyFill="1"/>
    <xf numFmtId="0" fontId="6" fillId="0" borderId="7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left" vertical="top" wrapText="1"/>
    </xf>
    <xf numFmtId="0" fontId="30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horizontal="right" vertical="top"/>
    </xf>
    <xf numFmtId="0" fontId="23" fillId="0" borderId="0" xfId="0" applyFont="1" applyBorder="1" applyAlignment="1">
      <alignment horizontal="right" vertical="top"/>
    </xf>
    <xf numFmtId="164" fontId="4" fillId="0" borderId="0" xfId="0" applyNumberFormat="1" applyFont="1" applyBorder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right" vertical="top"/>
    </xf>
    <xf numFmtId="0" fontId="16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23" fillId="0" borderId="0" xfId="0" applyFont="1" applyBorder="1" applyAlignment="1">
      <alignment horizontal="left" vertical="top"/>
    </xf>
    <xf numFmtId="0" fontId="3" fillId="0" borderId="15" xfId="0" applyFont="1" applyFill="1" applyBorder="1" applyAlignment="1">
      <alignment vertical="center" wrapText="1"/>
    </xf>
    <xf numFmtId="0" fontId="0" fillId="0" borderId="19" xfId="0" applyBorder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18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164" fontId="3" fillId="4" borderId="0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right" vertical="top"/>
    </xf>
    <xf numFmtId="164" fontId="4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64" fontId="7" fillId="0" borderId="0" xfId="0" applyNumberFormat="1" applyFont="1" applyBorder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164" fontId="4" fillId="0" borderId="14" xfId="0" applyNumberFormat="1" applyFont="1" applyBorder="1" applyAlignment="1">
      <alignment horizontal="center" wrapText="1"/>
    </xf>
    <xf numFmtId="0" fontId="0" fillId="0" borderId="12" xfId="0" applyBorder="1" applyAlignment="1">
      <alignment horizontal="right" vertical="top"/>
    </xf>
    <xf numFmtId="0" fontId="0" fillId="0" borderId="14" xfId="0" applyBorder="1" applyAlignment="1">
      <alignment horizontal="right"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right" vertical="top"/>
    </xf>
    <xf numFmtId="164" fontId="2" fillId="0" borderId="12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164" fontId="4" fillId="0" borderId="8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64" fontId="7" fillId="0" borderId="12" xfId="0" applyNumberFormat="1" applyFont="1" applyBorder="1" applyAlignment="1">
      <alignment horizontal="center" wrapText="1"/>
    </xf>
    <xf numFmtId="164" fontId="7" fillId="0" borderId="13" xfId="0" applyNumberFormat="1" applyFont="1" applyBorder="1" applyAlignment="1">
      <alignment horizontal="center" wrapText="1"/>
    </xf>
    <xf numFmtId="164" fontId="7" fillId="0" borderId="14" xfId="0" applyNumberFormat="1" applyFont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4" fillId="0" borderId="14" xfId="0" applyNumberFormat="1" applyFont="1" applyFill="1" applyBorder="1" applyAlignment="1">
      <alignment horizontal="center" wrapText="1"/>
    </xf>
    <xf numFmtId="164" fontId="7" fillId="0" borderId="12" xfId="0" applyNumberFormat="1" applyFont="1" applyFill="1" applyBorder="1" applyAlignment="1">
      <alignment horizontal="center" wrapText="1"/>
    </xf>
    <xf numFmtId="164" fontId="7" fillId="0" borderId="13" xfId="0" applyNumberFormat="1" applyFont="1" applyFill="1" applyBorder="1" applyAlignment="1">
      <alignment horizontal="center" wrapText="1"/>
    </xf>
    <xf numFmtId="164" fontId="7" fillId="0" borderId="14" xfId="0" applyNumberFormat="1" applyFont="1" applyFill="1" applyBorder="1" applyAlignment="1">
      <alignment horizontal="center" wrapText="1"/>
    </xf>
    <xf numFmtId="164" fontId="4" fillId="0" borderId="11" xfId="0" applyNumberFormat="1" applyFont="1" applyBorder="1" applyAlignment="1">
      <alignment horizontal="center" wrapText="1"/>
    </xf>
    <xf numFmtId="164" fontId="2" fillId="0" borderId="12" xfId="0" applyNumberFormat="1" applyFont="1" applyBorder="1" applyAlignment="1">
      <alignment horizontal="center" wrapText="1"/>
    </xf>
    <xf numFmtId="164" fontId="2" fillId="0" borderId="13" xfId="0" applyNumberFormat="1" applyFont="1" applyBorder="1" applyAlignment="1">
      <alignment horizontal="center" wrapText="1"/>
    </xf>
    <xf numFmtId="164" fontId="2" fillId="0" borderId="14" xfId="0" applyNumberFormat="1" applyFont="1" applyBorder="1" applyAlignment="1">
      <alignment horizontal="center" wrapText="1"/>
    </xf>
    <xf numFmtId="164" fontId="7" fillId="0" borderId="5" xfId="0" applyNumberFormat="1" applyFont="1" applyBorder="1" applyAlignment="1">
      <alignment horizontal="center" wrapText="1"/>
    </xf>
    <xf numFmtId="164" fontId="7" fillId="0" borderId="11" xfId="0" applyNumberFormat="1" applyFont="1" applyBorder="1" applyAlignment="1">
      <alignment horizontal="center" wrapText="1"/>
    </xf>
    <xf numFmtId="0" fontId="0" fillId="0" borderId="7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0" fontId="0" fillId="0" borderId="11" xfId="0" applyBorder="1" applyAlignment="1">
      <alignment horizontal="right" vertical="top"/>
    </xf>
    <xf numFmtId="0" fontId="26" fillId="5" borderId="3" xfId="1" applyFont="1" applyBorder="1" applyAlignment="1">
      <alignment horizontal="left"/>
    </xf>
    <xf numFmtId="0" fontId="0" fillId="0" borderId="5" xfId="0" applyBorder="1" applyAlignment="1">
      <alignment horizontal="center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164" fontId="4" fillId="0" borderId="13" xfId="0" applyNumberFormat="1" applyFont="1" applyFill="1" applyBorder="1" applyAlignment="1">
      <alignment horizontal="center" wrapText="1"/>
    </xf>
    <xf numFmtId="0" fontId="0" fillId="0" borderId="6" xfId="0" applyBorder="1" applyAlignment="1">
      <alignment horizontal="right" vertical="top"/>
    </xf>
    <xf numFmtId="164" fontId="4" fillId="0" borderId="15" xfId="0" applyNumberFormat="1" applyFont="1" applyBorder="1" applyAlignment="1">
      <alignment horizontal="center" wrapText="1"/>
    </xf>
    <xf numFmtId="0" fontId="23" fillId="0" borderId="8" xfId="0" applyFont="1" applyBorder="1" applyAlignment="1">
      <alignment horizontal="right" vertical="top"/>
    </xf>
    <xf numFmtId="0" fontId="23" fillId="0" borderId="15" xfId="0" applyFont="1" applyBorder="1" applyAlignment="1">
      <alignment horizontal="right" vertical="top"/>
    </xf>
    <xf numFmtId="0" fontId="0" fillId="0" borderId="8" xfId="0" applyBorder="1" applyAlignment="1">
      <alignment horizontal="right" vertical="top"/>
    </xf>
    <xf numFmtId="0" fontId="0" fillId="0" borderId="0" xfId="0" applyBorder="1" applyAlignment="1">
      <alignment horizontal="right" vertical="top"/>
    </xf>
    <xf numFmtId="0" fontId="0" fillId="0" borderId="8" xfId="0" applyBorder="1" applyAlignment="1">
      <alignment horizontal="center"/>
    </xf>
    <xf numFmtId="0" fontId="20" fillId="5" borderId="21" xfId="1" applyBorder="1" applyAlignment="1">
      <alignment horizontal="center"/>
    </xf>
    <xf numFmtId="0" fontId="20" fillId="5" borderId="0" xfId="1" applyBorder="1" applyAlignment="1">
      <alignment horizontal="center"/>
    </xf>
    <xf numFmtId="164" fontId="3" fillId="0" borderId="0" xfId="0" applyNumberFormat="1" applyFont="1" applyFill="1" applyBorder="1" applyAlignment="1">
      <alignment horizontal="right" vertical="center" wrapText="1"/>
    </xf>
  </cellXfs>
  <cellStyles count="3">
    <cellStyle name="Check Cell" xfId="1" builtinId="23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5488D-C3A5-4EFB-8583-FF65EE5F419E}">
  <sheetPr>
    <pageSetUpPr fitToPage="1"/>
  </sheetPr>
  <dimension ref="A1:G397"/>
  <sheetViews>
    <sheetView tabSelected="1" topLeftCell="A368" zoomScale="110" zoomScaleNormal="110" workbookViewId="0">
      <selection activeCell="G401" sqref="G401"/>
    </sheetView>
  </sheetViews>
  <sheetFormatPr defaultColWidth="8.85546875" defaultRowHeight="15" x14ac:dyDescent="0.25"/>
  <cols>
    <col min="1" max="1" width="10.42578125" bestFit="1" customWidth="1"/>
    <col min="2" max="2" width="69.42578125" style="2" customWidth="1"/>
    <col min="3" max="3" width="16.42578125" style="6" bestFit="1" customWidth="1"/>
    <col min="5" max="5" width="14.140625" bestFit="1" customWidth="1"/>
    <col min="6" max="6" width="8.85546875" style="88"/>
    <col min="7" max="7" width="45.85546875" style="2" bestFit="1" customWidth="1"/>
  </cols>
  <sheetData>
    <row r="1" spans="1:7" s="102" customFormat="1" ht="21.75" thickBot="1" x14ac:dyDescent="0.4">
      <c r="A1" s="100"/>
      <c r="B1" s="269" t="s">
        <v>186</v>
      </c>
      <c r="C1" s="269"/>
      <c r="D1" s="269"/>
      <c r="E1" s="101" t="s">
        <v>467</v>
      </c>
      <c r="F1" s="113"/>
      <c r="G1" s="2"/>
    </row>
    <row r="3" spans="1:7" s="80" customFormat="1" ht="21" x14ac:dyDescent="0.35">
      <c r="A3" s="106" t="s">
        <v>1</v>
      </c>
      <c r="B3" s="81" t="s">
        <v>10</v>
      </c>
      <c r="C3" s="82"/>
      <c r="F3" s="114"/>
      <c r="G3" s="103"/>
    </row>
    <row r="4" spans="1:7" ht="19.5" customHeight="1" x14ac:dyDescent="0.25">
      <c r="A4" s="2"/>
      <c r="B4" s="10"/>
      <c r="C4" s="107"/>
      <c r="D4" s="108"/>
      <c r="E4" s="108"/>
      <c r="F4" s="115"/>
    </row>
    <row r="5" spans="1:7" ht="27.75" customHeight="1" x14ac:dyDescent="0.25">
      <c r="A5" s="202"/>
      <c r="B5" s="10" t="s">
        <v>11</v>
      </c>
      <c r="C5" s="107" t="s">
        <v>189</v>
      </c>
      <c r="D5" s="108" t="s">
        <v>188</v>
      </c>
      <c r="E5" s="108" t="s">
        <v>190</v>
      </c>
      <c r="F5" s="115"/>
    </row>
    <row r="6" spans="1:7" ht="20.100000000000001" customHeight="1" x14ac:dyDescent="0.25">
      <c r="A6" s="122">
        <v>1</v>
      </c>
      <c r="B6" s="4" t="s">
        <v>25</v>
      </c>
      <c r="C6" s="7"/>
      <c r="D6" s="7"/>
      <c r="E6" s="7"/>
    </row>
    <row r="7" spans="1:7" ht="20.100000000000001" customHeight="1" x14ac:dyDescent="0.25">
      <c r="A7" s="204" t="s">
        <v>118</v>
      </c>
      <c r="B7" s="212" t="s">
        <v>444</v>
      </c>
      <c r="C7" s="183"/>
      <c r="D7" s="183"/>
      <c r="E7" s="183"/>
    </row>
    <row r="8" spans="1:7" x14ac:dyDescent="0.25">
      <c r="A8" s="233" t="s">
        <v>205</v>
      </c>
      <c r="B8" s="37" t="s">
        <v>182</v>
      </c>
      <c r="C8" s="227">
        <v>120</v>
      </c>
      <c r="D8" s="230">
        <v>1</v>
      </c>
      <c r="E8" s="227">
        <f>C8*D8</f>
        <v>120</v>
      </c>
    </row>
    <row r="9" spans="1:7" hidden="1" x14ac:dyDescent="0.25">
      <c r="A9" s="236"/>
      <c r="B9" s="14" t="s">
        <v>12</v>
      </c>
      <c r="C9" s="247"/>
      <c r="D9" s="235"/>
      <c r="E9" s="247"/>
    </row>
    <row r="10" spans="1:7" hidden="1" x14ac:dyDescent="0.25">
      <c r="A10" s="236"/>
      <c r="B10" s="14" t="s">
        <v>30</v>
      </c>
      <c r="C10" s="247"/>
      <c r="D10" s="235"/>
      <c r="E10" s="247"/>
    </row>
    <row r="11" spans="1:7" hidden="1" x14ac:dyDescent="0.25">
      <c r="A11" s="236"/>
      <c r="B11" s="14" t="s">
        <v>31</v>
      </c>
      <c r="C11" s="247"/>
      <c r="D11" s="235"/>
      <c r="E11" s="247"/>
    </row>
    <row r="12" spans="1:7" hidden="1" x14ac:dyDescent="0.25">
      <c r="A12" s="236"/>
      <c r="B12" s="14" t="s">
        <v>62</v>
      </c>
      <c r="C12" s="247"/>
      <c r="D12" s="235"/>
      <c r="E12" s="247"/>
    </row>
    <row r="13" spans="1:7" hidden="1" x14ac:dyDescent="0.25">
      <c r="A13" s="236"/>
      <c r="B13" s="14" t="s">
        <v>181</v>
      </c>
      <c r="C13" s="247"/>
      <c r="D13" s="235"/>
      <c r="E13" s="247"/>
    </row>
    <row r="14" spans="1:7" hidden="1" x14ac:dyDescent="0.25">
      <c r="A14" s="236"/>
      <c r="B14" s="14" t="s">
        <v>324</v>
      </c>
      <c r="C14" s="247"/>
      <c r="D14" s="235"/>
      <c r="E14" s="247"/>
    </row>
    <row r="15" spans="1:7" ht="24" hidden="1" x14ac:dyDescent="0.25">
      <c r="A15" s="234"/>
      <c r="B15" s="14" t="s">
        <v>33</v>
      </c>
      <c r="C15" s="232"/>
      <c r="D15" s="231"/>
      <c r="E15" s="232"/>
    </row>
    <row r="16" spans="1:7" x14ac:dyDescent="0.25">
      <c r="A16" s="233" t="s">
        <v>206</v>
      </c>
      <c r="B16" s="37" t="s">
        <v>183</v>
      </c>
      <c r="C16" s="226">
        <v>12</v>
      </c>
      <c r="D16" s="243">
        <v>2</v>
      </c>
      <c r="E16" s="226">
        <f>C16*D16</f>
        <v>24</v>
      </c>
    </row>
    <row r="17" spans="1:6" ht="15.75" hidden="1" customHeight="1" x14ac:dyDescent="0.25">
      <c r="A17" s="236"/>
      <c r="B17" s="14" t="s">
        <v>13</v>
      </c>
      <c r="C17" s="226"/>
      <c r="D17" s="243"/>
      <c r="E17" s="226"/>
    </row>
    <row r="18" spans="1:6" ht="15.75" hidden="1" customHeight="1" x14ac:dyDescent="0.25">
      <c r="A18" s="236"/>
      <c r="B18" s="14" t="s">
        <v>383</v>
      </c>
      <c r="C18" s="226"/>
      <c r="D18" s="243"/>
      <c r="E18" s="226"/>
    </row>
    <row r="19" spans="1:6" ht="15.75" hidden="1" customHeight="1" x14ac:dyDescent="0.25">
      <c r="A19" s="234"/>
      <c r="B19" s="14" t="s">
        <v>31</v>
      </c>
      <c r="C19" s="226"/>
      <c r="D19" s="243"/>
      <c r="E19" s="226"/>
    </row>
    <row r="20" spans="1:6" x14ac:dyDescent="0.25">
      <c r="A20" s="233" t="s">
        <v>207</v>
      </c>
      <c r="B20" s="135" t="s">
        <v>52</v>
      </c>
      <c r="C20" s="11"/>
      <c r="D20" s="12"/>
      <c r="E20" s="11"/>
      <c r="F20" s="105"/>
    </row>
    <row r="21" spans="1:6" x14ac:dyDescent="0.25">
      <c r="A21" s="236"/>
      <c r="B21" s="112" t="s">
        <v>323</v>
      </c>
      <c r="C21" s="134">
        <v>15</v>
      </c>
      <c r="D21" s="12">
        <v>4</v>
      </c>
      <c r="E21" s="61">
        <f t="shared" ref="E21:E42" si="0">C21*D21</f>
        <v>60</v>
      </c>
      <c r="F21" s="105"/>
    </row>
    <row r="22" spans="1:6" x14ac:dyDescent="0.25">
      <c r="A22" s="13" t="s">
        <v>208</v>
      </c>
      <c r="B22" s="38" t="s">
        <v>14</v>
      </c>
      <c r="C22" s="11">
        <v>60</v>
      </c>
      <c r="D22" s="12">
        <v>1</v>
      </c>
      <c r="E22" s="63">
        <f t="shared" si="0"/>
        <v>60</v>
      </c>
    </row>
    <row r="23" spans="1:6" ht="15.75" customHeight="1" x14ac:dyDescent="0.25">
      <c r="A23" s="15" t="s">
        <v>209</v>
      </c>
      <c r="B23" s="37" t="s">
        <v>15</v>
      </c>
      <c r="C23" s="41">
        <v>20</v>
      </c>
      <c r="D23" s="42">
        <v>1</v>
      </c>
      <c r="E23" s="63">
        <f t="shared" si="0"/>
        <v>20</v>
      </c>
      <c r="F23" s="74"/>
    </row>
    <row r="24" spans="1:6" x14ac:dyDescent="0.25">
      <c r="A24" s="13" t="s">
        <v>210</v>
      </c>
      <c r="B24" s="38" t="s">
        <v>16</v>
      </c>
      <c r="C24" s="11">
        <v>20</v>
      </c>
      <c r="D24" s="12">
        <v>1</v>
      </c>
      <c r="E24" s="11">
        <f t="shared" si="0"/>
        <v>20</v>
      </c>
      <c r="F24" s="74"/>
    </row>
    <row r="25" spans="1:6" x14ac:dyDescent="0.25">
      <c r="A25" s="13" t="s">
        <v>211</v>
      </c>
      <c r="B25" s="38" t="s">
        <v>17</v>
      </c>
      <c r="C25" s="11">
        <v>12</v>
      </c>
      <c r="D25" s="12">
        <v>1</v>
      </c>
      <c r="E25" s="11">
        <f t="shared" si="0"/>
        <v>12</v>
      </c>
    </row>
    <row r="26" spans="1:6" x14ac:dyDescent="0.25">
      <c r="A26" s="13" t="s">
        <v>212</v>
      </c>
      <c r="B26" s="38" t="s">
        <v>18</v>
      </c>
      <c r="C26" s="11">
        <v>12</v>
      </c>
      <c r="D26" s="12">
        <v>1</v>
      </c>
      <c r="E26" s="11">
        <f t="shared" si="0"/>
        <v>12</v>
      </c>
    </row>
    <row r="27" spans="1:6" x14ac:dyDescent="0.25">
      <c r="A27" s="13" t="s">
        <v>213</v>
      </c>
      <c r="B27" s="38" t="s">
        <v>19</v>
      </c>
      <c r="C27" s="11">
        <v>20</v>
      </c>
      <c r="D27" s="12">
        <v>1</v>
      </c>
      <c r="E27" s="11">
        <f t="shared" si="0"/>
        <v>20</v>
      </c>
    </row>
    <row r="28" spans="1:6" ht="15.75" customHeight="1" x14ac:dyDescent="0.25">
      <c r="A28" s="60" t="s">
        <v>214</v>
      </c>
      <c r="B28" s="37" t="s">
        <v>434</v>
      </c>
      <c r="C28" s="227">
        <v>20</v>
      </c>
      <c r="D28" s="230">
        <v>2</v>
      </c>
      <c r="E28" s="227">
        <f>C28*D28</f>
        <v>40</v>
      </c>
    </row>
    <row r="29" spans="1:6" ht="15.75" hidden="1" customHeight="1" x14ac:dyDescent="0.25">
      <c r="A29" s="169"/>
      <c r="B29" s="49" t="s">
        <v>34</v>
      </c>
      <c r="C29" s="247"/>
      <c r="D29" s="235"/>
      <c r="E29" s="247"/>
    </row>
    <row r="30" spans="1:6" ht="15.75" hidden="1" customHeight="1" x14ac:dyDescent="0.25">
      <c r="A30" s="169"/>
      <c r="B30" s="49" t="s">
        <v>35</v>
      </c>
      <c r="C30" s="247"/>
      <c r="D30" s="235"/>
      <c r="E30" s="247"/>
    </row>
    <row r="31" spans="1:6" ht="15.75" hidden="1" customHeight="1" x14ac:dyDescent="0.25">
      <c r="A31" s="169"/>
      <c r="B31" s="49" t="s">
        <v>36</v>
      </c>
      <c r="C31" s="232"/>
      <c r="D31" s="231"/>
      <c r="E31" s="232"/>
    </row>
    <row r="32" spans="1:6" x14ac:dyDescent="0.25">
      <c r="A32" s="13" t="s">
        <v>215</v>
      </c>
      <c r="B32" s="38" t="s">
        <v>197</v>
      </c>
      <c r="C32" s="11">
        <v>15</v>
      </c>
      <c r="D32" s="12">
        <v>1</v>
      </c>
      <c r="E32" s="11">
        <f t="shared" si="0"/>
        <v>15</v>
      </c>
    </row>
    <row r="33" spans="1:5" x14ac:dyDescent="0.25">
      <c r="A33" s="13"/>
      <c r="B33" s="49" t="s">
        <v>432</v>
      </c>
      <c r="C33" s="177"/>
      <c r="D33" s="12"/>
      <c r="E33" s="177"/>
    </row>
    <row r="34" spans="1:5" x14ac:dyDescent="0.25">
      <c r="A34" s="13" t="s">
        <v>216</v>
      </c>
      <c r="B34" s="38" t="s">
        <v>196</v>
      </c>
      <c r="C34" s="11">
        <v>15</v>
      </c>
      <c r="D34" s="12">
        <v>1</v>
      </c>
      <c r="E34" s="11">
        <f t="shared" si="0"/>
        <v>15</v>
      </c>
    </row>
    <row r="35" spans="1:5" x14ac:dyDescent="0.25">
      <c r="A35" s="233" t="s">
        <v>217</v>
      </c>
      <c r="B35" s="38" t="s">
        <v>21</v>
      </c>
      <c r="C35" s="227">
        <v>12</v>
      </c>
      <c r="D35" s="230">
        <v>1</v>
      </c>
      <c r="E35" s="255">
        <f t="shared" si="0"/>
        <v>12</v>
      </c>
    </row>
    <row r="36" spans="1:5" hidden="1" x14ac:dyDescent="0.25">
      <c r="A36" s="234"/>
      <c r="B36" s="49" t="s">
        <v>433</v>
      </c>
      <c r="C36" s="232"/>
      <c r="D36" s="231"/>
      <c r="E36" s="256"/>
    </row>
    <row r="37" spans="1:5" x14ac:dyDescent="0.25">
      <c r="A37" s="233" t="s">
        <v>218</v>
      </c>
      <c r="B37" s="38" t="s">
        <v>22</v>
      </c>
      <c r="C37" s="227">
        <v>5</v>
      </c>
      <c r="D37" s="230">
        <v>1</v>
      </c>
      <c r="E37" s="255">
        <f t="shared" si="0"/>
        <v>5</v>
      </c>
    </row>
    <row r="38" spans="1:5" hidden="1" x14ac:dyDescent="0.25">
      <c r="A38" s="236"/>
      <c r="B38" s="163" t="s">
        <v>435</v>
      </c>
      <c r="C38" s="247"/>
      <c r="D38" s="235"/>
      <c r="E38" s="275"/>
    </row>
    <row r="39" spans="1:5" hidden="1" x14ac:dyDescent="0.25">
      <c r="A39" s="234"/>
      <c r="B39" s="199" t="s">
        <v>436</v>
      </c>
      <c r="C39" s="232"/>
      <c r="D39" s="231"/>
      <c r="E39" s="256"/>
    </row>
    <row r="40" spans="1:5" x14ac:dyDescent="0.25">
      <c r="A40" s="266" t="s">
        <v>219</v>
      </c>
      <c r="B40" s="136" t="s">
        <v>23</v>
      </c>
      <c r="C40" s="227">
        <v>5</v>
      </c>
      <c r="D40" s="230">
        <v>1</v>
      </c>
      <c r="E40" s="255">
        <f t="shared" si="0"/>
        <v>5</v>
      </c>
    </row>
    <row r="41" spans="1:5" hidden="1" x14ac:dyDescent="0.25">
      <c r="A41" s="234"/>
      <c r="B41" s="49" t="s">
        <v>180</v>
      </c>
      <c r="C41" s="232"/>
      <c r="D41" s="231"/>
      <c r="E41" s="256"/>
    </row>
    <row r="42" spans="1:5" x14ac:dyDescent="0.25">
      <c r="A42" s="13" t="s">
        <v>220</v>
      </c>
      <c r="B42" s="38" t="s">
        <v>24</v>
      </c>
      <c r="C42" s="11">
        <v>5</v>
      </c>
      <c r="D42" s="12">
        <v>1</v>
      </c>
      <c r="E42" s="11">
        <f t="shared" si="0"/>
        <v>5</v>
      </c>
    </row>
    <row r="43" spans="1:5" ht="16.5" customHeight="1" x14ac:dyDescent="0.25">
      <c r="A43" s="5">
        <v>1</v>
      </c>
      <c r="B43" s="5" t="s">
        <v>26</v>
      </c>
      <c r="C43" s="8"/>
      <c r="D43" s="8"/>
      <c r="E43" s="8">
        <f>SUM(E8:E42)</f>
        <v>445</v>
      </c>
    </row>
    <row r="44" spans="1:5" x14ac:dyDescent="0.25">
      <c r="B44" s="1"/>
    </row>
    <row r="45" spans="1:5" ht="20.100000000000001" customHeight="1" x14ac:dyDescent="0.25">
      <c r="A45" s="122">
        <v>2</v>
      </c>
      <c r="B45" s="4" t="s">
        <v>27</v>
      </c>
      <c r="C45" s="7"/>
      <c r="D45" s="7"/>
      <c r="E45" s="7"/>
    </row>
    <row r="46" spans="1:5" ht="20.100000000000001" customHeight="1" x14ac:dyDescent="0.25">
      <c r="A46" s="204" t="s">
        <v>118</v>
      </c>
      <c r="B46" s="212" t="s">
        <v>444</v>
      </c>
      <c r="C46" s="183"/>
      <c r="D46" s="183"/>
      <c r="E46" s="183"/>
    </row>
    <row r="47" spans="1:5" x14ac:dyDescent="0.25">
      <c r="A47" s="13" t="s">
        <v>221</v>
      </c>
      <c r="B47" s="38" t="s">
        <v>52</v>
      </c>
      <c r="C47" s="11"/>
      <c r="D47" s="12"/>
      <c r="E47" s="16"/>
    </row>
    <row r="48" spans="1:5" x14ac:dyDescent="0.25">
      <c r="A48" s="13"/>
      <c r="B48" s="110" t="s">
        <v>191</v>
      </c>
      <c r="C48" s="61">
        <v>15</v>
      </c>
      <c r="D48" s="12">
        <v>4</v>
      </c>
      <c r="E48" s="16">
        <f>C48*D48</f>
        <v>60</v>
      </c>
    </row>
    <row r="49" spans="1:7" x14ac:dyDescent="0.25">
      <c r="A49" s="13"/>
      <c r="B49" s="110" t="s">
        <v>192</v>
      </c>
      <c r="C49" s="61">
        <v>12</v>
      </c>
      <c r="D49" s="12">
        <v>4</v>
      </c>
      <c r="E49" s="16">
        <f>C49*D49</f>
        <v>48</v>
      </c>
    </row>
    <row r="50" spans="1:7" x14ac:dyDescent="0.25">
      <c r="A50" s="233" t="s">
        <v>222</v>
      </c>
      <c r="B50" s="34" t="s">
        <v>179</v>
      </c>
      <c r="C50" s="227">
        <v>60</v>
      </c>
      <c r="D50" s="230">
        <v>1</v>
      </c>
      <c r="E50" s="257">
        <f>C50*D50</f>
        <v>60</v>
      </c>
      <c r="F50" s="270"/>
      <c r="G50" s="274"/>
    </row>
    <row r="51" spans="1:7" ht="25.5" customHeight="1" x14ac:dyDescent="0.25">
      <c r="A51" s="234"/>
      <c r="B51" s="200" t="s">
        <v>28</v>
      </c>
      <c r="C51" s="232"/>
      <c r="D51" s="231"/>
      <c r="E51" s="259"/>
      <c r="F51" s="270"/>
      <c r="G51" s="274"/>
    </row>
    <row r="52" spans="1:7" hidden="1" x14ac:dyDescent="0.25">
      <c r="A52" s="222" t="s">
        <v>29</v>
      </c>
      <c r="B52" s="132" t="s">
        <v>39</v>
      </c>
      <c r="C52" s="223"/>
      <c r="D52" s="224"/>
      <c r="E52" s="225"/>
    </row>
    <row r="53" spans="1:7" hidden="1" x14ac:dyDescent="0.25">
      <c r="A53" s="222"/>
      <c r="B53" s="49" t="s">
        <v>40</v>
      </c>
      <c r="C53" s="223"/>
      <c r="D53" s="224"/>
      <c r="E53" s="225"/>
    </row>
    <row r="54" spans="1:7" hidden="1" x14ac:dyDescent="0.25">
      <c r="A54" s="222"/>
      <c r="B54" s="49" t="s">
        <v>41</v>
      </c>
      <c r="C54" s="223"/>
      <c r="D54" s="224"/>
      <c r="E54" s="225"/>
    </row>
    <row r="55" spans="1:7" hidden="1" x14ac:dyDescent="0.25">
      <c r="A55" s="222"/>
      <c r="B55" s="49" t="s">
        <v>42</v>
      </c>
      <c r="C55" s="223"/>
      <c r="D55" s="224"/>
      <c r="E55" s="225"/>
    </row>
    <row r="56" spans="1:7" hidden="1" x14ac:dyDescent="0.25">
      <c r="A56" s="222"/>
      <c r="B56" s="49" t="s">
        <v>43</v>
      </c>
      <c r="C56" s="223"/>
      <c r="D56" s="224"/>
      <c r="E56" s="225"/>
    </row>
    <row r="57" spans="1:7" hidden="1" x14ac:dyDescent="0.25">
      <c r="A57" s="222"/>
      <c r="B57" s="49" t="s">
        <v>46</v>
      </c>
      <c r="C57" s="223"/>
      <c r="D57" s="224"/>
      <c r="E57" s="225"/>
    </row>
    <row r="58" spans="1:7" hidden="1" x14ac:dyDescent="0.25">
      <c r="A58" s="222"/>
      <c r="B58" s="49" t="s">
        <v>47</v>
      </c>
      <c r="C58" s="223"/>
      <c r="D58" s="224"/>
      <c r="E58" s="225"/>
    </row>
    <row r="59" spans="1:7" hidden="1" x14ac:dyDescent="0.25">
      <c r="A59" s="222"/>
      <c r="B59" s="49" t="s">
        <v>48</v>
      </c>
      <c r="C59" s="223"/>
      <c r="D59" s="224"/>
      <c r="E59" s="225"/>
    </row>
    <row r="60" spans="1:7" ht="25.5" hidden="1" x14ac:dyDescent="0.25">
      <c r="A60" s="222"/>
      <c r="B60" s="49" t="s">
        <v>49</v>
      </c>
      <c r="C60" s="223"/>
      <c r="D60" s="224"/>
      <c r="E60" s="225"/>
    </row>
    <row r="61" spans="1:7" ht="16.5" customHeight="1" x14ac:dyDescent="0.25">
      <c r="A61" s="5">
        <v>2</v>
      </c>
      <c r="B61" s="5" t="s">
        <v>32</v>
      </c>
      <c r="C61" s="8"/>
      <c r="D61" s="8"/>
      <c r="E61" s="8">
        <f>SUM(E47:E51)</f>
        <v>168</v>
      </c>
    </row>
    <row r="62" spans="1:7" ht="16.5" customHeight="1" x14ac:dyDescent="0.25">
      <c r="A62" s="10"/>
      <c r="B62" s="10"/>
      <c r="C62" s="57"/>
      <c r="D62" s="57"/>
      <c r="E62" s="57"/>
    </row>
    <row r="63" spans="1:7" ht="16.5" customHeight="1" x14ac:dyDescent="0.25">
      <c r="A63" s="122">
        <v>3</v>
      </c>
      <c r="B63" s="4" t="s">
        <v>399</v>
      </c>
      <c r="C63" s="7"/>
      <c r="D63" s="7"/>
      <c r="E63" s="7"/>
    </row>
    <row r="64" spans="1:7" ht="16.5" customHeight="1" x14ac:dyDescent="0.25">
      <c r="A64" s="131" t="s">
        <v>118</v>
      </c>
      <c r="B64" s="131" t="s">
        <v>400</v>
      </c>
      <c r="C64" s="183"/>
      <c r="D64" s="183"/>
      <c r="E64" s="183"/>
    </row>
    <row r="65" spans="1:5" ht="16.5" customHeight="1" x14ac:dyDescent="0.25">
      <c r="A65" s="124" t="s">
        <v>223</v>
      </c>
      <c r="B65" s="33" t="s">
        <v>52</v>
      </c>
      <c r="C65" s="165">
        <v>12</v>
      </c>
      <c r="D65" s="166">
        <v>2</v>
      </c>
      <c r="E65" s="165">
        <f t="shared" ref="E65:E69" si="1">C65*D65</f>
        <v>24</v>
      </c>
    </row>
    <row r="66" spans="1:5" ht="16.5" customHeight="1" x14ac:dyDescent="0.25">
      <c r="A66" s="124" t="s">
        <v>224</v>
      </c>
      <c r="B66" s="33" t="s">
        <v>401</v>
      </c>
      <c r="C66" s="165">
        <v>20</v>
      </c>
      <c r="D66" s="166">
        <v>1</v>
      </c>
      <c r="E66" s="165">
        <f t="shared" si="1"/>
        <v>20</v>
      </c>
    </row>
    <row r="67" spans="1:5" ht="16.5" customHeight="1" x14ac:dyDescent="0.25">
      <c r="A67" s="124" t="s">
        <v>225</v>
      </c>
      <c r="B67" s="33" t="s">
        <v>16</v>
      </c>
      <c r="C67" s="165">
        <v>12</v>
      </c>
      <c r="D67" s="166">
        <v>2</v>
      </c>
      <c r="E67" s="165">
        <f t="shared" si="1"/>
        <v>24</v>
      </c>
    </row>
    <row r="68" spans="1:5" ht="16.5" customHeight="1" x14ac:dyDescent="0.25">
      <c r="A68" s="124" t="s">
        <v>226</v>
      </c>
      <c r="B68" s="184" t="s">
        <v>325</v>
      </c>
      <c r="C68" s="165">
        <v>10</v>
      </c>
      <c r="D68" s="166">
        <v>1</v>
      </c>
      <c r="E68" s="165">
        <f t="shared" si="1"/>
        <v>10</v>
      </c>
    </row>
    <row r="69" spans="1:5" ht="16.5" customHeight="1" x14ac:dyDescent="0.25">
      <c r="A69" s="124" t="s">
        <v>228</v>
      </c>
      <c r="B69" s="33" t="s">
        <v>402</v>
      </c>
      <c r="C69" s="167">
        <v>12</v>
      </c>
      <c r="D69" s="166">
        <v>2</v>
      </c>
      <c r="E69" s="165">
        <f t="shared" si="1"/>
        <v>24</v>
      </c>
    </row>
    <row r="70" spans="1:5" x14ac:dyDescent="0.25">
      <c r="B70" s="185"/>
      <c r="C70" s="186"/>
    </row>
    <row r="71" spans="1:5" ht="15.75" x14ac:dyDescent="0.25">
      <c r="A71" s="5">
        <v>3</v>
      </c>
      <c r="B71" s="5" t="s">
        <v>399</v>
      </c>
      <c r="C71" s="8"/>
      <c r="D71" s="8"/>
      <c r="E71" s="8">
        <f>SUM(E65:E70)</f>
        <v>102</v>
      </c>
    </row>
    <row r="72" spans="1:5" x14ac:dyDescent="0.25">
      <c r="B72" s="187"/>
      <c r="C72" s="188"/>
    </row>
    <row r="73" spans="1:5" ht="20.100000000000001" customHeight="1" x14ac:dyDescent="0.25">
      <c r="A73" s="122">
        <v>4</v>
      </c>
      <c r="B73" s="4" t="s">
        <v>50</v>
      </c>
      <c r="C73" s="7"/>
      <c r="D73" s="7"/>
      <c r="E73" s="7"/>
    </row>
    <row r="74" spans="1:5" x14ac:dyDescent="0.25">
      <c r="A74" s="99"/>
      <c r="B74" s="25"/>
      <c r="C74" s="24"/>
      <c r="D74" s="137"/>
      <c r="E74" s="137"/>
    </row>
    <row r="75" spans="1:5" x14ac:dyDescent="0.25">
      <c r="A75" s="124" t="s">
        <v>229</v>
      </c>
      <c r="B75" s="33" t="s">
        <v>99</v>
      </c>
      <c r="C75" s="61">
        <v>25</v>
      </c>
      <c r="D75" s="78">
        <v>9</v>
      </c>
      <c r="E75" s="69">
        <f>C75*D75</f>
        <v>225</v>
      </c>
    </row>
    <row r="76" spans="1:5" x14ac:dyDescent="0.25">
      <c r="A76" s="13" t="s">
        <v>230</v>
      </c>
      <c r="B76" s="33" t="s">
        <v>51</v>
      </c>
      <c r="C76" s="11">
        <v>25</v>
      </c>
      <c r="D76" s="17">
        <v>2</v>
      </c>
      <c r="E76" s="11">
        <f t="shared" ref="E76:E85" si="2">C76*D76</f>
        <v>50</v>
      </c>
    </row>
    <row r="77" spans="1:5" x14ac:dyDescent="0.25">
      <c r="A77" s="233" t="s">
        <v>403</v>
      </c>
      <c r="B77" s="189" t="s">
        <v>52</v>
      </c>
      <c r="C77" s="228">
        <v>15</v>
      </c>
      <c r="D77" s="230">
        <v>3</v>
      </c>
      <c r="E77" s="227">
        <f>C77*D77</f>
        <v>45</v>
      </c>
    </row>
    <row r="78" spans="1:5" x14ac:dyDescent="0.25">
      <c r="A78" s="236"/>
      <c r="B78" s="117" t="s">
        <v>191</v>
      </c>
      <c r="C78" s="229"/>
      <c r="D78" s="231"/>
      <c r="E78" s="232"/>
    </row>
    <row r="79" spans="1:5" x14ac:dyDescent="0.25">
      <c r="A79" s="233" t="s">
        <v>231</v>
      </c>
      <c r="B79" s="33" t="s">
        <v>53</v>
      </c>
      <c r="C79" s="227">
        <v>30</v>
      </c>
      <c r="D79" s="230">
        <v>1</v>
      </c>
      <c r="E79" s="227">
        <f t="shared" si="2"/>
        <v>30</v>
      </c>
    </row>
    <row r="80" spans="1:5" x14ac:dyDescent="0.25">
      <c r="A80" s="234"/>
      <c r="B80" s="98" t="s">
        <v>387</v>
      </c>
      <c r="C80" s="232"/>
      <c r="D80" s="231"/>
      <c r="E80" s="232"/>
    </row>
    <row r="81" spans="1:6" x14ac:dyDescent="0.25">
      <c r="A81" s="13" t="s">
        <v>227</v>
      </c>
      <c r="B81" s="33" t="s">
        <v>384</v>
      </c>
      <c r="C81" s="11">
        <v>20</v>
      </c>
      <c r="D81" s="17">
        <v>1</v>
      </c>
      <c r="E81" s="11">
        <f t="shared" si="2"/>
        <v>20</v>
      </c>
    </row>
    <row r="82" spans="1:6" x14ac:dyDescent="0.25">
      <c r="A82" s="13" t="s">
        <v>392</v>
      </c>
      <c r="B82" s="33" t="s">
        <v>437</v>
      </c>
      <c r="C82" s="11">
        <v>12</v>
      </c>
      <c r="D82" s="17">
        <v>5</v>
      </c>
      <c r="E82" s="11">
        <f t="shared" si="2"/>
        <v>60</v>
      </c>
    </row>
    <row r="83" spans="1:6" x14ac:dyDescent="0.25">
      <c r="A83" s="15"/>
      <c r="B83" s="34" t="s">
        <v>438</v>
      </c>
      <c r="C83" s="192">
        <v>12</v>
      </c>
      <c r="D83" s="193">
        <v>1</v>
      </c>
      <c r="E83" s="192">
        <f t="shared" si="2"/>
        <v>12</v>
      </c>
    </row>
    <row r="84" spans="1:6" x14ac:dyDescent="0.25">
      <c r="A84" s="39" t="s">
        <v>393</v>
      </c>
      <c r="B84" s="35" t="s">
        <v>54</v>
      </c>
      <c r="C84" s="41">
        <v>12</v>
      </c>
      <c r="D84" s="42">
        <v>1</v>
      </c>
      <c r="E84" s="41">
        <f t="shared" si="2"/>
        <v>12</v>
      </c>
    </row>
    <row r="85" spans="1:6" x14ac:dyDescent="0.25">
      <c r="A85" s="43" t="s">
        <v>394</v>
      </c>
      <c r="B85" s="32" t="s">
        <v>55</v>
      </c>
      <c r="C85" s="41">
        <v>12</v>
      </c>
      <c r="D85" s="40">
        <v>1</v>
      </c>
      <c r="E85" s="41">
        <f t="shared" si="2"/>
        <v>12</v>
      </c>
    </row>
    <row r="86" spans="1:6" x14ac:dyDescent="0.25">
      <c r="A86" s="48" t="s">
        <v>404</v>
      </c>
      <c r="B86" s="32" t="s">
        <v>19</v>
      </c>
      <c r="C86" s="46">
        <v>20</v>
      </c>
      <c r="D86" s="47">
        <v>1</v>
      </c>
      <c r="E86" s="46">
        <f>C86*D86</f>
        <v>20</v>
      </c>
    </row>
    <row r="87" spans="1:6" x14ac:dyDescent="0.25">
      <c r="A87" s="233" t="s">
        <v>405</v>
      </c>
      <c r="B87" s="32" t="s">
        <v>2</v>
      </c>
      <c r="C87" s="46">
        <v>35</v>
      </c>
      <c r="D87" s="47">
        <v>1</v>
      </c>
      <c r="E87" s="46">
        <f>C87*D87</f>
        <v>35</v>
      </c>
    </row>
    <row r="88" spans="1:6" x14ac:dyDescent="0.25">
      <c r="A88" s="234"/>
      <c r="B88" s="219" t="s">
        <v>388</v>
      </c>
      <c r="C88" s="165"/>
      <c r="D88" s="207"/>
      <c r="E88" s="206"/>
    </row>
    <row r="89" spans="1:6" x14ac:dyDescent="0.25">
      <c r="A89" s="209" t="s">
        <v>406</v>
      </c>
      <c r="B89" s="32" t="s">
        <v>56</v>
      </c>
      <c r="C89" s="206">
        <v>15</v>
      </c>
      <c r="D89" s="62">
        <v>1</v>
      </c>
      <c r="E89" s="61">
        <f>C89*D89</f>
        <v>15</v>
      </c>
    </row>
    <row r="90" spans="1:6" x14ac:dyDescent="0.25">
      <c r="A90" s="13" t="s">
        <v>407</v>
      </c>
      <c r="B90" s="33" t="s">
        <v>21</v>
      </c>
      <c r="C90" s="11">
        <v>12</v>
      </c>
      <c r="D90" s="17">
        <v>1</v>
      </c>
      <c r="E90" s="11">
        <f>C90*D90</f>
        <v>12</v>
      </c>
    </row>
    <row r="91" spans="1:6" x14ac:dyDescent="0.25">
      <c r="A91" s="13"/>
      <c r="B91" s="98" t="s">
        <v>389</v>
      </c>
      <c r="C91" s="165"/>
      <c r="D91" s="166"/>
      <c r="E91" s="165"/>
    </row>
    <row r="92" spans="1:6" x14ac:dyDescent="0.25">
      <c r="A92" s="13" t="s">
        <v>408</v>
      </c>
      <c r="B92" s="44" t="s">
        <v>22</v>
      </c>
      <c r="C92" s="11">
        <v>16</v>
      </c>
      <c r="D92" s="17">
        <v>1</v>
      </c>
      <c r="E92" s="11">
        <f t="shared" ref="E92:E95" si="3">C92*D92</f>
        <v>16</v>
      </c>
    </row>
    <row r="93" spans="1:6" x14ac:dyDescent="0.25">
      <c r="A93" s="13" t="s">
        <v>409</v>
      </c>
      <c r="B93" s="27" t="s">
        <v>23</v>
      </c>
      <c r="C93" s="63">
        <v>5</v>
      </c>
      <c r="D93" s="145">
        <v>1</v>
      </c>
      <c r="E93" s="63">
        <f t="shared" si="3"/>
        <v>5</v>
      </c>
    </row>
    <row r="94" spans="1:6" x14ac:dyDescent="0.25">
      <c r="A94" s="13" t="s">
        <v>410</v>
      </c>
      <c r="B94" s="27" t="s">
        <v>24</v>
      </c>
      <c r="C94" s="11">
        <v>5</v>
      </c>
      <c r="D94" s="17">
        <v>1</v>
      </c>
      <c r="E94" s="11">
        <f t="shared" si="3"/>
        <v>5</v>
      </c>
    </row>
    <row r="95" spans="1:6" x14ac:dyDescent="0.25">
      <c r="A95" s="233" t="s">
        <v>411</v>
      </c>
      <c r="B95" s="181" t="s">
        <v>57</v>
      </c>
      <c r="C95" s="240">
        <v>18</v>
      </c>
      <c r="D95" s="230">
        <v>1</v>
      </c>
      <c r="E95" s="227">
        <f t="shared" si="3"/>
        <v>18</v>
      </c>
      <c r="F95" s="170"/>
    </row>
    <row r="96" spans="1:6" x14ac:dyDescent="0.25">
      <c r="A96" s="234"/>
      <c r="B96" s="180" t="s">
        <v>390</v>
      </c>
      <c r="C96" s="241"/>
      <c r="D96" s="231"/>
      <c r="E96" s="232"/>
    </row>
    <row r="97" spans="1:5" hidden="1" x14ac:dyDescent="0.25">
      <c r="A97" s="149" t="s">
        <v>29</v>
      </c>
      <c r="B97" s="98" t="s">
        <v>58</v>
      </c>
      <c r="C97" s="242"/>
      <c r="D97" s="242"/>
      <c r="E97" s="242"/>
    </row>
    <row r="98" spans="1:5" ht="25.5" hidden="1" x14ac:dyDescent="0.25">
      <c r="A98" s="109"/>
      <c r="B98" s="146" t="s">
        <v>59</v>
      </c>
      <c r="C98" s="223"/>
      <c r="D98" s="223"/>
      <c r="E98" s="223"/>
    </row>
    <row r="99" spans="1:5" hidden="1" x14ac:dyDescent="0.25">
      <c r="A99" s="109"/>
      <c r="B99" s="98" t="s">
        <v>60</v>
      </c>
      <c r="C99" s="223"/>
      <c r="D99" s="223"/>
      <c r="E99" s="223"/>
    </row>
    <row r="100" spans="1:5" hidden="1" x14ac:dyDescent="0.25">
      <c r="A100" s="109"/>
      <c r="B100" s="98" t="s">
        <v>61</v>
      </c>
      <c r="C100" s="223"/>
      <c r="D100" s="223"/>
      <c r="E100" s="223"/>
    </row>
    <row r="101" spans="1:5" hidden="1" x14ac:dyDescent="0.25">
      <c r="A101" s="109"/>
      <c r="B101" s="98" t="s">
        <v>62</v>
      </c>
      <c r="C101" s="223"/>
      <c r="D101" s="223"/>
      <c r="E101" s="223"/>
    </row>
    <row r="102" spans="1:5" hidden="1" x14ac:dyDescent="0.25">
      <c r="A102" s="99"/>
      <c r="B102" s="98" t="s">
        <v>63</v>
      </c>
      <c r="C102" s="223"/>
      <c r="D102" s="223"/>
      <c r="E102" s="223"/>
    </row>
    <row r="103" spans="1:5" ht="25.5" hidden="1" x14ac:dyDescent="0.25">
      <c r="A103" s="74"/>
      <c r="B103" s="146" t="s">
        <v>33</v>
      </c>
      <c r="C103" s="223"/>
      <c r="D103" s="223"/>
      <c r="E103" s="223"/>
    </row>
    <row r="104" spans="1:5" hidden="1" x14ac:dyDescent="0.25">
      <c r="A104" s="109"/>
      <c r="B104" s="98" t="s">
        <v>34</v>
      </c>
      <c r="C104" s="223"/>
      <c r="D104" s="223"/>
      <c r="E104" s="223"/>
    </row>
    <row r="105" spans="1:5" hidden="1" x14ac:dyDescent="0.25">
      <c r="A105" s="109"/>
      <c r="B105" s="98" t="s">
        <v>36</v>
      </c>
      <c r="C105" s="223"/>
      <c r="D105" s="223"/>
      <c r="E105" s="223"/>
    </row>
    <row r="106" spans="1:5" hidden="1" x14ac:dyDescent="0.25">
      <c r="A106" s="109"/>
      <c r="B106" s="98" t="s">
        <v>37</v>
      </c>
      <c r="C106" s="223"/>
      <c r="D106" s="223"/>
      <c r="E106" s="223"/>
    </row>
    <row r="107" spans="1:5" hidden="1" x14ac:dyDescent="0.25">
      <c r="A107" s="109"/>
      <c r="B107" s="98" t="s">
        <v>38</v>
      </c>
      <c r="C107" s="223"/>
      <c r="D107" s="223"/>
      <c r="E107" s="223"/>
    </row>
    <row r="108" spans="1:5" hidden="1" x14ac:dyDescent="0.25">
      <c r="A108" s="109"/>
      <c r="B108" s="98" t="s">
        <v>64</v>
      </c>
      <c r="C108" s="223"/>
      <c r="D108" s="223"/>
      <c r="E108" s="223"/>
    </row>
    <row r="109" spans="1:5" hidden="1" x14ac:dyDescent="0.25">
      <c r="A109" s="109"/>
      <c r="B109" s="98" t="s">
        <v>65</v>
      </c>
      <c r="C109" s="223"/>
      <c r="D109" s="223"/>
      <c r="E109" s="223"/>
    </row>
    <row r="110" spans="1:5" hidden="1" x14ac:dyDescent="0.25">
      <c r="A110" s="70"/>
      <c r="B110" s="26" t="s">
        <v>66</v>
      </c>
      <c r="C110" s="223"/>
      <c r="D110" s="223"/>
      <c r="E110" s="223"/>
    </row>
    <row r="111" spans="1:5" hidden="1" x14ac:dyDescent="0.25">
      <c r="A111" s="70"/>
      <c r="B111" s="26" t="s">
        <v>44</v>
      </c>
      <c r="C111" s="223"/>
      <c r="D111" s="223"/>
      <c r="E111" s="223"/>
    </row>
    <row r="112" spans="1:5" hidden="1" x14ac:dyDescent="0.25">
      <c r="A112" s="70"/>
      <c r="B112" s="26" t="s">
        <v>45</v>
      </c>
      <c r="C112" s="223"/>
      <c r="D112" s="223"/>
      <c r="E112" s="223"/>
    </row>
    <row r="113" spans="1:7" hidden="1" x14ac:dyDescent="0.25">
      <c r="A113" s="70"/>
      <c r="B113" s="26" t="s">
        <v>67</v>
      </c>
      <c r="C113" s="223"/>
      <c r="D113" s="223"/>
      <c r="E113" s="223"/>
    </row>
    <row r="114" spans="1:7" hidden="1" x14ac:dyDescent="0.25">
      <c r="A114" s="70"/>
      <c r="B114" s="26" t="s">
        <v>47</v>
      </c>
      <c r="C114" s="223"/>
      <c r="D114" s="223"/>
      <c r="E114" s="223"/>
    </row>
    <row r="115" spans="1:7" hidden="1" x14ac:dyDescent="0.25">
      <c r="A115" s="70"/>
      <c r="B115" s="26" t="s">
        <v>48</v>
      </c>
      <c r="C115" s="223"/>
      <c r="D115" s="223"/>
      <c r="E115" s="223"/>
    </row>
    <row r="116" spans="1:7" hidden="1" x14ac:dyDescent="0.25">
      <c r="A116" s="70"/>
      <c r="B116" s="26" t="s">
        <v>68</v>
      </c>
      <c r="C116" s="223"/>
      <c r="D116" s="223"/>
      <c r="E116" s="223"/>
    </row>
    <row r="117" spans="1:7" hidden="1" x14ac:dyDescent="0.25">
      <c r="A117" s="70"/>
      <c r="B117" s="26" t="s">
        <v>69</v>
      </c>
      <c r="C117" s="223"/>
      <c r="D117" s="223"/>
      <c r="E117" s="223"/>
    </row>
    <row r="118" spans="1:7" x14ac:dyDescent="0.25">
      <c r="A118" s="99"/>
      <c r="B118" s="23"/>
      <c r="C118" s="24"/>
      <c r="D118" s="3"/>
      <c r="E118" s="3"/>
    </row>
    <row r="119" spans="1:7" ht="15.75" customHeight="1" x14ac:dyDescent="0.25">
      <c r="A119" s="5">
        <v>4</v>
      </c>
      <c r="B119" s="5" t="s">
        <v>70</v>
      </c>
      <c r="C119" s="8"/>
      <c r="D119" s="8"/>
      <c r="E119" s="8">
        <f>SUM(E75:E95)</f>
        <v>592</v>
      </c>
    </row>
    <row r="120" spans="1:7" x14ac:dyDescent="0.25">
      <c r="A120" s="109"/>
      <c r="B120" s="36"/>
      <c r="C120" s="56"/>
      <c r="D120" s="94"/>
      <c r="E120" s="56"/>
    </row>
    <row r="121" spans="1:7" ht="15.75" x14ac:dyDescent="0.25">
      <c r="A121" s="122">
        <v>5</v>
      </c>
      <c r="B121" s="4" t="s">
        <v>71</v>
      </c>
      <c r="C121" s="7"/>
      <c r="D121" s="7"/>
      <c r="E121" s="7"/>
    </row>
    <row r="122" spans="1:7" x14ac:dyDescent="0.25">
      <c r="A122" s="60" t="s">
        <v>412</v>
      </c>
      <c r="B122" s="27" t="s">
        <v>72</v>
      </c>
      <c r="C122" s="63">
        <v>25</v>
      </c>
      <c r="D122" s="62">
        <v>1</v>
      </c>
      <c r="E122" s="61">
        <f>C122*D122</f>
        <v>25</v>
      </c>
      <c r="G122" s="104"/>
    </row>
    <row r="123" spans="1:7" x14ac:dyDescent="0.25">
      <c r="A123" s="59" t="s">
        <v>413</v>
      </c>
      <c r="B123" s="28" t="s">
        <v>184</v>
      </c>
      <c r="C123" s="63">
        <v>15</v>
      </c>
      <c r="D123" s="62">
        <v>1</v>
      </c>
      <c r="E123" s="61">
        <f>C123*D123</f>
        <v>15</v>
      </c>
    </row>
    <row r="124" spans="1:7" x14ac:dyDescent="0.25">
      <c r="A124" s="59" t="s">
        <v>414</v>
      </c>
      <c r="B124" s="29" t="s">
        <v>73</v>
      </c>
      <c r="C124" s="61">
        <v>12</v>
      </c>
      <c r="D124" s="62">
        <v>3</v>
      </c>
      <c r="E124" s="61">
        <f t="shared" ref="E124:E218" si="4">C124*D124</f>
        <v>36</v>
      </c>
    </row>
    <row r="125" spans="1:7" x14ac:dyDescent="0.25">
      <c r="A125" s="45" t="s">
        <v>415</v>
      </c>
      <c r="B125" s="27" t="s">
        <v>325</v>
      </c>
      <c r="C125" s="46">
        <v>10</v>
      </c>
      <c r="D125" s="47">
        <v>1</v>
      </c>
      <c r="E125" s="46">
        <f t="shared" si="4"/>
        <v>10</v>
      </c>
    </row>
    <row r="126" spans="1:7" x14ac:dyDescent="0.25">
      <c r="A126" s="233" t="s">
        <v>416</v>
      </c>
      <c r="B126" s="144" t="s">
        <v>391</v>
      </c>
      <c r="C126" s="227">
        <v>30</v>
      </c>
      <c r="D126" s="230">
        <v>2</v>
      </c>
      <c r="E126" s="227">
        <f t="shared" si="4"/>
        <v>60</v>
      </c>
      <c r="F126" s="154"/>
    </row>
    <row r="127" spans="1:7" x14ac:dyDescent="0.25">
      <c r="A127" s="234"/>
      <c r="B127" s="129" t="s">
        <v>421</v>
      </c>
      <c r="C127" s="232"/>
      <c r="D127" s="235"/>
      <c r="E127" s="232"/>
      <c r="F127" s="208"/>
    </row>
    <row r="128" spans="1:7" x14ac:dyDescent="0.25">
      <c r="A128" s="233" t="s">
        <v>417</v>
      </c>
      <c r="B128" s="29" t="s">
        <v>395</v>
      </c>
      <c r="C128" s="167">
        <v>20</v>
      </c>
      <c r="D128" s="164">
        <v>1</v>
      </c>
      <c r="E128" s="165">
        <f>C128*D128</f>
        <v>20</v>
      </c>
      <c r="F128" s="168"/>
    </row>
    <row r="129" spans="1:7" x14ac:dyDescent="0.25">
      <c r="A129" s="234"/>
      <c r="B129" s="29" t="s">
        <v>396</v>
      </c>
      <c r="C129" s="165">
        <v>16</v>
      </c>
      <c r="D129" s="166">
        <v>1</v>
      </c>
      <c r="E129" s="167">
        <f t="shared" ref="E129:E131" si="5">C129*D129</f>
        <v>16</v>
      </c>
      <c r="F129" s="208"/>
    </row>
    <row r="130" spans="1:7" x14ac:dyDescent="0.25">
      <c r="A130" s="209" t="s">
        <v>418</v>
      </c>
      <c r="B130" s="29" t="s">
        <v>397</v>
      </c>
      <c r="C130" s="182">
        <v>20</v>
      </c>
      <c r="D130" s="166">
        <v>1</v>
      </c>
      <c r="E130" s="206">
        <f t="shared" si="5"/>
        <v>20</v>
      </c>
      <c r="F130" s="170"/>
    </row>
    <row r="131" spans="1:7" x14ac:dyDescent="0.25">
      <c r="A131" s="209" t="s">
        <v>419</v>
      </c>
      <c r="B131" s="29" t="s">
        <v>398</v>
      </c>
      <c r="C131" s="165">
        <v>20</v>
      </c>
      <c r="D131" s="168">
        <v>1</v>
      </c>
      <c r="E131" s="206">
        <f t="shared" si="5"/>
        <v>20</v>
      </c>
      <c r="F131" s="170"/>
    </row>
    <row r="132" spans="1:7" hidden="1" x14ac:dyDescent="0.25">
      <c r="A132" s="176" t="s">
        <v>29</v>
      </c>
      <c r="B132" s="175" t="s">
        <v>326</v>
      </c>
      <c r="C132" s="242"/>
      <c r="D132" s="242"/>
      <c r="E132" s="242"/>
    </row>
    <row r="133" spans="1:7" hidden="1" x14ac:dyDescent="0.25">
      <c r="A133" s="99"/>
      <c r="B133" s="26" t="s">
        <v>327</v>
      </c>
      <c r="C133" s="223"/>
      <c r="D133" s="223"/>
      <c r="E133" s="223"/>
    </row>
    <row r="134" spans="1:7" hidden="1" x14ac:dyDescent="0.25">
      <c r="A134" s="99"/>
      <c r="B134" s="26" t="s">
        <v>328</v>
      </c>
      <c r="C134" s="223"/>
      <c r="D134" s="223"/>
      <c r="E134" s="223"/>
    </row>
    <row r="135" spans="1:7" hidden="1" x14ac:dyDescent="0.25">
      <c r="A135" s="99"/>
      <c r="B135" s="26" t="s">
        <v>329</v>
      </c>
      <c r="C135" s="223"/>
      <c r="D135" s="223"/>
      <c r="E135" s="223"/>
    </row>
    <row r="136" spans="1:7" x14ac:dyDescent="0.25">
      <c r="A136" s="99"/>
      <c r="B136" s="36"/>
      <c r="C136" s="72"/>
      <c r="D136" s="74"/>
      <c r="E136" s="72"/>
    </row>
    <row r="137" spans="1:7" ht="15.75" customHeight="1" x14ac:dyDescent="0.25">
      <c r="A137" s="5">
        <v>5</v>
      </c>
      <c r="B137" s="5" t="s">
        <v>74</v>
      </c>
      <c r="C137" s="8"/>
      <c r="D137" s="8"/>
      <c r="E137" s="8">
        <f>SUM(E122:E136)</f>
        <v>222</v>
      </c>
    </row>
    <row r="138" spans="1:7" s="58" customFormat="1" ht="24.75" customHeight="1" x14ac:dyDescent="0.25">
      <c r="A138" s="10"/>
      <c r="B138" s="10"/>
      <c r="C138" s="57"/>
      <c r="D138" s="57"/>
      <c r="E138" s="57"/>
      <c r="F138" s="116"/>
      <c r="G138" s="104"/>
    </row>
    <row r="139" spans="1:7" s="80" customFormat="1" ht="24.75" customHeight="1" x14ac:dyDescent="0.25">
      <c r="A139" s="83" t="s">
        <v>0</v>
      </c>
      <c r="B139" s="83" t="s">
        <v>75</v>
      </c>
      <c r="C139" s="83"/>
      <c r="D139" s="83"/>
      <c r="E139" s="83"/>
      <c r="F139" s="114"/>
      <c r="G139" s="103"/>
    </row>
    <row r="140" spans="1:7" s="58" customFormat="1" ht="19.5" customHeight="1" x14ac:dyDescent="0.25">
      <c r="A140" s="123">
        <v>1</v>
      </c>
      <c r="B140" s="4" t="s">
        <v>77</v>
      </c>
      <c r="C140" s="4"/>
      <c r="D140" s="4"/>
      <c r="E140" s="4"/>
      <c r="F140" s="116"/>
      <c r="G140" s="104"/>
    </row>
    <row r="141" spans="1:7" s="58" customFormat="1" ht="19.5" customHeight="1" x14ac:dyDescent="0.25">
      <c r="A141" s="204" t="s">
        <v>118</v>
      </c>
      <c r="B141" s="212" t="s">
        <v>444</v>
      </c>
      <c r="C141" s="213"/>
      <c r="D141" s="10"/>
      <c r="E141" s="10"/>
      <c r="F141" s="116"/>
      <c r="G141" s="104"/>
    </row>
    <row r="142" spans="1:7" x14ac:dyDescent="0.25">
      <c r="A142" s="276" t="s">
        <v>232</v>
      </c>
      <c r="B142" s="31" t="s">
        <v>78</v>
      </c>
      <c r="C142" s="133"/>
      <c r="D142" s="214"/>
      <c r="E142" s="134"/>
      <c r="F142" s="95"/>
    </row>
    <row r="143" spans="1:7" x14ac:dyDescent="0.25">
      <c r="A143" s="276"/>
      <c r="B143" s="121" t="s">
        <v>198</v>
      </c>
      <c r="C143" s="61">
        <v>5</v>
      </c>
      <c r="D143" s="78">
        <v>1</v>
      </c>
      <c r="E143" s="61">
        <f>C143*D143</f>
        <v>5</v>
      </c>
    </row>
    <row r="144" spans="1:7" x14ac:dyDescent="0.25">
      <c r="A144" s="276"/>
      <c r="B144" s="121" t="s">
        <v>443</v>
      </c>
      <c r="C144" s="61">
        <v>60</v>
      </c>
      <c r="D144" s="62">
        <v>1</v>
      </c>
      <c r="E144" s="63">
        <f t="shared" si="4"/>
        <v>60</v>
      </c>
      <c r="G144" s="104"/>
    </row>
    <row r="145" spans="1:6" x14ac:dyDescent="0.25">
      <c r="A145" s="276"/>
      <c r="B145" s="121" t="s">
        <v>199</v>
      </c>
      <c r="C145" s="61">
        <v>15</v>
      </c>
      <c r="D145" s="62">
        <v>1</v>
      </c>
      <c r="E145" s="61">
        <f t="shared" si="4"/>
        <v>15</v>
      </c>
    </row>
    <row r="146" spans="1:6" x14ac:dyDescent="0.25">
      <c r="A146" s="233" t="s">
        <v>233</v>
      </c>
      <c r="B146" s="30" t="s">
        <v>79</v>
      </c>
      <c r="C146" s="227">
        <v>12</v>
      </c>
      <c r="D146" s="230">
        <v>1</v>
      </c>
      <c r="E146" s="227">
        <f t="shared" si="4"/>
        <v>12</v>
      </c>
    </row>
    <row r="147" spans="1:6" x14ac:dyDescent="0.25">
      <c r="A147" s="234"/>
      <c r="B147" s="21" t="s">
        <v>348</v>
      </c>
      <c r="C147" s="232"/>
      <c r="D147" s="231"/>
      <c r="E147" s="232"/>
    </row>
    <row r="148" spans="1:6" x14ac:dyDescent="0.25">
      <c r="A148" s="233" t="s">
        <v>234</v>
      </c>
      <c r="B148" s="28" t="s">
        <v>200</v>
      </c>
      <c r="C148" s="227">
        <v>50</v>
      </c>
      <c r="D148" s="230">
        <v>1</v>
      </c>
      <c r="E148" s="227">
        <f t="shared" si="4"/>
        <v>50</v>
      </c>
    </row>
    <row r="149" spans="1:6" x14ac:dyDescent="0.25">
      <c r="A149" s="234"/>
      <c r="B149" s="21" t="s">
        <v>349</v>
      </c>
      <c r="C149" s="232"/>
      <c r="D149" s="231"/>
      <c r="E149" s="232"/>
    </row>
    <row r="150" spans="1:6" x14ac:dyDescent="0.25">
      <c r="A150" s="59" t="s">
        <v>330</v>
      </c>
      <c r="B150" s="28" t="s">
        <v>80</v>
      </c>
      <c r="C150" s="61">
        <v>12</v>
      </c>
      <c r="D150" s="62">
        <v>1</v>
      </c>
      <c r="E150" s="61">
        <f t="shared" si="4"/>
        <v>12</v>
      </c>
    </row>
    <row r="151" spans="1:6" x14ac:dyDescent="0.25">
      <c r="A151" s="158" t="s">
        <v>235</v>
      </c>
      <c r="B151" s="31" t="s">
        <v>381</v>
      </c>
      <c r="C151" s="63">
        <v>30</v>
      </c>
      <c r="D151" s="166">
        <v>1</v>
      </c>
      <c r="E151" s="63">
        <f t="shared" si="4"/>
        <v>30</v>
      </c>
    </row>
    <row r="152" spans="1:6" x14ac:dyDescent="0.25">
      <c r="A152" s="59" t="s">
        <v>236</v>
      </c>
      <c r="B152" s="31" t="s">
        <v>81</v>
      </c>
      <c r="C152" s="61">
        <v>12</v>
      </c>
      <c r="D152" s="62">
        <v>1</v>
      </c>
      <c r="E152" s="61">
        <f t="shared" si="4"/>
        <v>12</v>
      </c>
    </row>
    <row r="153" spans="1:6" x14ac:dyDescent="0.25">
      <c r="A153" s="233" t="s">
        <v>237</v>
      </c>
      <c r="B153" s="27" t="s">
        <v>82</v>
      </c>
      <c r="C153" s="11">
        <v>12</v>
      </c>
      <c r="D153" s="17">
        <v>1</v>
      </c>
      <c r="E153" s="11">
        <f t="shared" si="4"/>
        <v>12</v>
      </c>
    </row>
    <row r="154" spans="1:6" x14ac:dyDescent="0.25">
      <c r="A154" s="234"/>
      <c r="B154" s="28" t="s">
        <v>439</v>
      </c>
      <c r="C154" s="159">
        <v>8</v>
      </c>
      <c r="D154" s="160">
        <v>1</v>
      </c>
      <c r="E154" s="159">
        <f t="shared" si="4"/>
        <v>8</v>
      </c>
    </row>
    <row r="155" spans="1:6" x14ac:dyDescent="0.25">
      <c r="A155" s="233" t="s">
        <v>238</v>
      </c>
      <c r="B155" s="28" t="s">
        <v>83</v>
      </c>
      <c r="C155" s="226">
        <v>20</v>
      </c>
      <c r="D155" s="243">
        <v>1</v>
      </c>
      <c r="E155" s="226">
        <f t="shared" si="4"/>
        <v>20</v>
      </c>
    </row>
    <row r="156" spans="1:6" x14ac:dyDescent="0.25">
      <c r="A156" s="234"/>
      <c r="B156" s="21" t="s">
        <v>353</v>
      </c>
      <c r="C156" s="227"/>
      <c r="D156" s="243"/>
      <c r="E156" s="227"/>
    </row>
    <row r="157" spans="1:6" x14ac:dyDescent="0.25">
      <c r="A157" s="233" t="s">
        <v>239</v>
      </c>
      <c r="B157" s="138" t="s">
        <v>84</v>
      </c>
      <c r="C157" s="139"/>
      <c r="D157" s="94"/>
      <c r="E157" s="143"/>
      <c r="F157" s="95"/>
    </row>
    <row r="158" spans="1:6" x14ac:dyDescent="0.25">
      <c r="A158" s="236"/>
      <c r="B158" s="151" t="s">
        <v>191</v>
      </c>
      <c r="C158" s="69">
        <v>12</v>
      </c>
      <c r="D158" s="62">
        <v>2</v>
      </c>
      <c r="E158" s="61">
        <f t="shared" si="4"/>
        <v>24</v>
      </c>
    </row>
    <row r="159" spans="1:6" x14ac:dyDescent="0.25">
      <c r="A159" s="234"/>
      <c r="B159" s="150" t="s">
        <v>192</v>
      </c>
      <c r="C159" s="61">
        <v>12</v>
      </c>
      <c r="D159" s="62">
        <v>2</v>
      </c>
      <c r="E159" s="61">
        <f t="shared" si="4"/>
        <v>24</v>
      </c>
    </row>
    <row r="160" spans="1:6" x14ac:dyDescent="0.25">
      <c r="A160" s="233" t="s">
        <v>240</v>
      </c>
      <c r="B160" s="28" t="s">
        <v>85</v>
      </c>
      <c r="C160" s="227">
        <v>9</v>
      </c>
      <c r="D160" s="230">
        <v>1</v>
      </c>
      <c r="E160" s="227">
        <f t="shared" si="4"/>
        <v>9</v>
      </c>
    </row>
    <row r="161" spans="1:7" x14ac:dyDescent="0.25">
      <c r="A161" s="234"/>
      <c r="B161" s="21" t="s">
        <v>350</v>
      </c>
      <c r="C161" s="232"/>
      <c r="D161" s="231"/>
      <c r="E161" s="232"/>
    </row>
    <row r="162" spans="1:7" x14ac:dyDescent="0.25">
      <c r="A162" s="60" t="s">
        <v>241</v>
      </c>
      <c r="B162" s="28" t="s">
        <v>86</v>
      </c>
      <c r="C162" s="61">
        <v>16</v>
      </c>
      <c r="D162" s="62">
        <v>1</v>
      </c>
      <c r="E162" s="61">
        <f t="shared" si="4"/>
        <v>16</v>
      </c>
    </row>
    <row r="163" spans="1:7" x14ac:dyDescent="0.25">
      <c r="A163" s="59" t="s">
        <v>242</v>
      </c>
      <c r="B163" s="79" t="s">
        <v>87</v>
      </c>
      <c r="C163" s="66">
        <v>9</v>
      </c>
      <c r="D163" s="67">
        <v>1</v>
      </c>
      <c r="E163" s="77">
        <f t="shared" si="4"/>
        <v>9</v>
      </c>
    </row>
    <row r="164" spans="1:7" x14ac:dyDescent="0.25">
      <c r="A164" s="233" t="s">
        <v>243</v>
      </c>
      <c r="B164" s="27" t="s">
        <v>88</v>
      </c>
      <c r="C164" s="227">
        <v>16</v>
      </c>
      <c r="D164" s="230">
        <v>1</v>
      </c>
      <c r="E164" s="227">
        <f t="shared" si="4"/>
        <v>16</v>
      </c>
    </row>
    <row r="165" spans="1:7" hidden="1" x14ac:dyDescent="0.25">
      <c r="A165" s="234"/>
      <c r="B165" s="21" t="s">
        <v>351</v>
      </c>
      <c r="C165" s="232"/>
      <c r="D165" s="231"/>
      <c r="E165" s="232"/>
    </row>
    <row r="166" spans="1:7" x14ac:dyDescent="0.25">
      <c r="A166" s="233" t="s">
        <v>244</v>
      </c>
      <c r="B166" s="27" t="s">
        <v>89</v>
      </c>
      <c r="C166" s="11">
        <v>40</v>
      </c>
      <c r="D166" s="17">
        <v>3</v>
      </c>
      <c r="E166" s="11">
        <f t="shared" si="4"/>
        <v>120</v>
      </c>
      <c r="G166" s="104"/>
    </row>
    <row r="167" spans="1:7" x14ac:dyDescent="0.25">
      <c r="A167" s="234"/>
      <c r="B167" s="28" t="s">
        <v>352</v>
      </c>
      <c r="C167" s="159">
        <v>10</v>
      </c>
      <c r="D167" s="160">
        <v>3</v>
      </c>
      <c r="E167" s="159">
        <f t="shared" si="4"/>
        <v>30</v>
      </c>
    </row>
    <row r="168" spans="1:7" x14ac:dyDescent="0.25">
      <c r="A168" s="233" t="s">
        <v>245</v>
      </c>
      <c r="B168" s="28" t="s">
        <v>90</v>
      </c>
      <c r="C168" s="61">
        <v>40</v>
      </c>
      <c r="D168" s="62">
        <v>1</v>
      </c>
      <c r="E168" s="61">
        <f t="shared" si="4"/>
        <v>40</v>
      </c>
      <c r="G168" s="104"/>
    </row>
    <row r="169" spans="1:7" x14ac:dyDescent="0.25">
      <c r="A169" s="234"/>
      <c r="B169" s="28" t="s">
        <v>352</v>
      </c>
      <c r="C169" s="192">
        <v>10</v>
      </c>
      <c r="D169" s="193">
        <v>1</v>
      </c>
      <c r="E169" s="192">
        <f t="shared" si="4"/>
        <v>10</v>
      </c>
      <c r="G169" s="104"/>
    </row>
    <row r="170" spans="1:7" x14ac:dyDescent="0.25">
      <c r="A170" s="60" t="s">
        <v>246</v>
      </c>
      <c r="B170" s="29" t="s">
        <v>91</v>
      </c>
      <c r="C170" s="61">
        <v>10</v>
      </c>
      <c r="D170" s="62">
        <v>1</v>
      </c>
      <c r="E170" s="61">
        <f t="shared" si="4"/>
        <v>10</v>
      </c>
    </row>
    <row r="171" spans="1:7" x14ac:dyDescent="0.25">
      <c r="A171" s="60" t="s">
        <v>247</v>
      </c>
      <c r="B171" s="28" t="s">
        <v>92</v>
      </c>
      <c r="C171" s="61">
        <v>6</v>
      </c>
      <c r="D171" s="62">
        <v>1</v>
      </c>
      <c r="E171" s="61">
        <f t="shared" si="4"/>
        <v>6</v>
      </c>
    </row>
    <row r="172" spans="1:7" x14ac:dyDescent="0.25">
      <c r="A172" s="60" t="s">
        <v>248</v>
      </c>
      <c r="B172" s="28" t="s">
        <v>93</v>
      </c>
      <c r="C172" s="61">
        <v>5</v>
      </c>
      <c r="D172" s="62">
        <v>1</v>
      </c>
      <c r="E172" s="61">
        <f t="shared" si="4"/>
        <v>5</v>
      </c>
    </row>
    <row r="173" spans="1:7" x14ac:dyDescent="0.25">
      <c r="A173" s="50" t="s">
        <v>249</v>
      </c>
      <c r="B173" s="28" t="s">
        <v>94</v>
      </c>
      <c r="C173" s="51">
        <v>10</v>
      </c>
      <c r="D173" s="52">
        <v>1</v>
      </c>
      <c r="E173" s="51">
        <f t="shared" si="4"/>
        <v>10</v>
      </c>
    </row>
    <row r="174" spans="1:7" x14ac:dyDescent="0.25">
      <c r="A174" s="13" t="s">
        <v>250</v>
      </c>
      <c r="B174" s="27" t="s">
        <v>202</v>
      </c>
      <c r="C174" s="11">
        <v>10</v>
      </c>
      <c r="D174" s="17">
        <v>1</v>
      </c>
      <c r="E174" s="11">
        <f t="shared" si="4"/>
        <v>10</v>
      </c>
    </row>
    <row r="175" spans="1:7" x14ac:dyDescent="0.25">
      <c r="A175" s="15" t="s">
        <v>332</v>
      </c>
      <c r="B175" s="27" t="s">
        <v>201</v>
      </c>
      <c r="C175" s="11">
        <v>15</v>
      </c>
      <c r="D175" s="17">
        <v>1</v>
      </c>
      <c r="E175" s="11">
        <f t="shared" si="4"/>
        <v>15</v>
      </c>
    </row>
    <row r="176" spans="1:7" x14ac:dyDescent="0.25">
      <c r="A176" s="13" t="s">
        <v>333</v>
      </c>
      <c r="B176" s="36" t="s">
        <v>23</v>
      </c>
      <c r="C176" s="61">
        <v>5</v>
      </c>
      <c r="D176" s="62">
        <v>1</v>
      </c>
      <c r="E176" s="61">
        <f t="shared" si="4"/>
        <v>5</v>
      </c>
    </row>
    <row r="177" spans="1:6" x14ac:dyDescent="0.25">
      <c r="A177" s="13" t="s">
        <v>382</v>
      </c>
      <c r="B177" s="28" t="s">
        <v>331</v>
      </c>
      <c r="C177" s="71">
        <v>5</v>
      </c>
      <c r="D177" s="62">
        <v>1</v>
      </c>
      <c r="E177" s="61">
        <f t="shared" si="4"/>
        <v>5</v>
      </c>
    </row>
    <row r="178" spans="1:6" hidden="1" x14ac:dyDescent="0.25">
      <c r="A178" s="278" t="s">
        <v>446</v>
      </c>
      <c r="B178" s="175" t="s">
        <v>447</v>
      </c>
      <c r="C178" s="242"/>
      <c r="D178" s="242"/>
      <c r="E178" s="242"/>
    </row>
    <row r="179" spans="1:6" hidden="1" x14ac:dyDescent="0.25">
      <c r="A179" s="222"/>
      <c r="B179" s="26" t="s">
        <v>448</v>
      </c>
      <c r="C179" s="223"/>
      <c r="D179" s="223"/>
      <c r="E179" s="223"/>
    </row>
    <row r="180" spans="1:6" hidden="1" x14ac:dyDescent="0.25">
      <c r="A180" s="222"/>
      <c r="B180" s="26" t="s">
        <v>449</v>
      </c>
      <c r="C180" s="223"/>
      <c r="D180" s="223"/>
      <c r="E180" s="223"/>
    </row>
    <row r="181" spans="1:6" hidden="1" x14ac:dyDescent="0.25">
      <c r="A181" s="222"/>
      <c r="B181" s="26" t="s">
        <v>450</v>
      </c>
      <c r="C181" s="223"/>
      <c r="D181" s="223"/>
      <c r="E181" s="223"/>
    </row>
    <row r="182" spans="1:6" hidden="1" x14ac:dyDescent="0.25">
      <c r="A182" s="222"/>
      <c r="B182" s="26" t="s">
        <v>451</v>
      </c>
      <c r="C182" s="223"/>
      <c r="D182" s="223"/>
      <c r="E182" s="223"/>
    </row>
    <row r="183" spans="1:6" hidden="1" x14ac:dyDescent="0.25">
      <c r="A183" s="222"/>
      <c r="B183" s="26" t="s">
        <v>452</v>
      </c>
      <c r="C183" s="223"/>
      <c r="D183" s="223"/>
      <c r="E183" s="223"/>
    </row>
    <row r="184" spans="1:6" hidden="1" x14ac:dyDescent="0.25">
      <c r="A184" s="222"/>
      <c r="B184" s="26" t="s">
        <v>453</v>
      </c>
      <c r="C184" s="223"/>
      <c r="D184" s="223"/>
      <c r="E184" s="223"/>
    </row>
    <row r="185" spans="1:6" hidden="1" x14ac:dyDescent="0.25">
      <c r="A185" s="222"/>
      <c r="B185" s="26" t="s">
        <v>454</v>
      </c>
      <c r="C185" s="223"/>
      <c r="D185" s="223"/>
      <c r="E185" s="223"/>
    </row>
    <row r="186" spans="1:6" hidden="1" x14ac:dyDescent="0.25">
      <c r="A186" s="222"/>
      <c r="B186" s="26" t="s">
        <v>455</v>
      </c>
      <c r="C186" s="223"/>
      <c r="D186" s="223"/>
      <c r="E186" s="223"/>
    </row>
    <row r="187" spans="1:6" hidden="1" x14ac:dyDescent="0.25">
      <c r="A187" s="222"/>
      <c r="B187" s="26" t="s">
        <v>456</v>
      </c>
      <c r="C187" s="223"/>
      <c r="D187" s="223"/>
      <c r="E187" s="223"/>
    </row>
    <row r="188" spans="1:6" hidden="1" x14ac:dyDescent="0.25">
      <c r="A188" s="222"/>
      <c r="B188" s="26" t="s">
        <v>457</v>
      </c>
      <c r="C188" s="223"/>
      <c r="D188" s="223"/>
      <c r="E188" s="223"/>
    </row>
    <row r="189" spans="1:6" hidden="1" x14ac:dyDescent="0.25">
      <c r="A189" s="222"/>
      <c r="B189" s="26" t="s">
        <v>458</v>
      </c>
      <c r="C189" s="223"/>
      <c r="D189" s="223"/>
      <c r="E189" s="223"/>
    </row>
    <row r="190" spans="1:6" ht="24" hidden="1" x14ac:dyDescent="0.25">
      <c r="A190" s="279"/>
      <c r="B190" s="216" t="s">
        <v>459</v>
      </c>
      <c r="C190" s="277"/>
      <c r="D190" s="277"/>
      <c r="E190" s="277"/>
    </row>
    <row r="191" spans="1:6" x14ac:dyDescent="0.25">
      <c r="A191" s="111"/>
      <c r="B191" s="36"/>
      <c r="C191" s="71"/>
      <c r="D191" s="73"/>
      <c r="E191" s="71"/>
    </row>
    <row r="192" spans="1:6" ht="15.75" customHeight="1" x14ac:dyDescent="0.25">
      <c r="A192" s="5">
        <v>1</v>
      </c>
      <c r="B192" s="5" t="s">
        <v>185</v>
      </c>
      <c r="C192" s="8"/>
      <c r="D192" s="8"/>
      <c r="E192" s="8">
        <f>SUM(E142:E191)</f>
        <v>600</v>
      </c>
      <c r="F192" s="74"/>
    </row>
    <row r="193" spans="1:6" x14ac:dyDescent="0.25">
      <c r="A193" s="99"/>
      <c r="B193" s="23"/>
      <c r="C193" s="72"/>
      <c r="D193" s="74"/>
      <c r="E193" s="72"/>
    </row>
    <row r="194" spans="1:6" ht="15.75" x14ac:dyDescent="0.25">
      <c r="A194" s="123">
        <v>2</v>
      </c>
      <c r="B194" s="4" t="s">
        <v>97</v>
      </c>
      <c r="C194" s="4"/>
      <c r="D194" s="4"/>
      <c r="E194" s="4"/>
    </row>
    <row r="195" spans="1:6" ht="15.75" x14ac:dyDescent="0.25">
      <c r="A195" s="204" t="s">
        <v>118</v>
      </c>
      <c r="B195" s="212" t="s">
        <v>445</v>
      </c>
      <c r="C195" s="10"/>
      <c r="D195" s="10"/>
      <c r="E195" s="10"/>
    </row>
    <row r="196" spans="1:6" x14ac:dyDescent="0.25">
      <c r="A196" s="233" t="s">
        <v>354</v>
      </c>
      <c r="B196" s="27" t="s">
        <v>355</v>
      </c>
      <c r="C196" s="227">
        <v>20</v>
      </c>
      <c r="D196" s="230">
        <v>1</v>
      </c>
      <c r="E196" s="227">
        <f t="shared" ref="E196:E200" si="6">C196*D196</f>
        <v>20</v>
      </c>
    </row>
    <row r="197" spans="1:6" x14ac:dyDescent="0.25">
      <c r="A197" s="234"/>
      <c r="B197" s="21" t="s">
        <v>440</v>
      </c>
      <c r="C197" s="232"/>
      <c r="D197" s="231"/>
      <c r="E197" s="232"/>
    </row>
    <row r="198" spans="1:6" x14ac:dyDescent="0.25">
      <c r="A198" s="233" t="s">
        <v>358</v>
      </c>
      <c r="B198" s="27" t="s">
        <v>356</v>
      </c>
      <c r="C198" s="227">
        <v>16</v>
      </c>
      <c r="D198" s="230">
        <v>3</v>
      </c>
      <c r="E198" s="227">
        <f t="shared" si="6"/>
        <v>48</v>
      </c>
    </row>
    <row r="199" spans="1:6" x14ac:dyDescent="0.25">
      <c r="A199" s="234"/>
      <c r="B199" s="21" t="s">
        <v>442</v>
      </c>
      <c r="C199" s="232"/>
      <c r="D199" s="231"/>
      <c r="E199" s="232"/>
    </row>
    <row r="200" spans="1:6" x14ac:dyDescent="0.25">
      <c r="A200" s="233" t="s">
        <v>359</v>
      </c>
      <c r="B200" s="27" t="s">
        <v>357</v>
      </c>
      <c r="C200" s="240">
        <v>10</v>
      </c>
      <c r="D200" s="230">
        <v>1</v>
      </c>
      <c r="E200" s="227">
        <f t="shared" si="6"/>
        <v>10</v>
      </c>
    </row>
    <row r="201" spans="1:6" x14ac:dyDescent="0.25">
      <c r="A201" s="234"/>
      <c r="B201" s="21" t="s">
        <v>441</v>
      </c>
      <c r="C201" s="260"/>
      <c r="D201" s="231"/>
      <c r="E201" s="232"/>
      <c r="F201" s="195"/>
    </row>
    <row r="202" spans="1:6" x14ac:dyDescent="0.25">
      <c r="A202" s="194"/>
      <c r="B202" s="36"/>
      <c r="C202" s="162"/>
      <c r="D202" s="191"/>
      <c r="E202" s="190"/>
    </row>
    <row r="203" spans="1:6" ht="15.75" x14ac:dyDescent="0.25">
      <c r="A203" s="5">
        <v>2</v>
      </c>
      <c r="B203" s="5" t="s">
        <v>360</v>
      </c>
      <c r="C203" s="8"/>
      <c r="D203" s="8"/>
      <c r="E203" s="8">
        <f>SUM(E196:E200)</f>
        <v>78</v>
      </c>
    </row>
    <row r="204" spans="1:6" ht="15.75" x14ac:dyDescent="0.25">
      <c r="A204" s="70"/>
      <c r="B204" s="171"/>
      <c r="C204" s="161"/>
      <c r="D204" s="157"/>
      <c r="E204" s="161"/>
    </row>
    <row r="205" spans="1:6" ht="15.75" customHeight="1" x14ac:dyDescent="0.25">
      <c r="A205" s="123">
        <v>3</v>
      </c>
      <c r="B205" s="4" t="s">
        <v>98</v>
      </c>
      <c r="C205" s="4"/>
      <c r="D205" s="4"/>
      <c r="E205" s="4"/>
    </row>
    <row r="206" spans="1:6" x14ac:dyDescent="0.25">
      <c r="A206" s="233" t="s">
        <v>251</v>
      </c>
      <c r="B206" s="28" t="s">
        <v>99</v>
      </c>
      <c r="C206" s="227">
        <v>25</v>
      </c>
      <c r="D206" s="230">
        <v>2</v>
      </c>
      <c r="E206" s="227">
        <f t="shared" si="4"/>
        <v>50</v>
      </c>
    </row>
    <row r="207" spans="1:6" x14ac:dyDescent="0.25">
      <c r="A207" s="236"/>
      <c r="B207" s="140" t="s">
        <v>31</v>
      </c>
      <c r="C207" s="247"/>
      <c r="D207" s="235"/>
      <c r="E207" s="247"/>
    </row>
    <row r="208" spans="1:6" x14ac:dyDescent="0.25">
      <c r="A208" s="234"/>
      <c r="B208" s="140" t="s">
        <v>63</v>
      </c>
      <c r="C208" s="232"/>
      <c r="D208" s="231"/>
      <c r="E208" s="232"/>
    </row>
    <row r="209" spans="1:6" x14ac:dyDescent="0.25">
      <c r="A209" s="59" t="s">
        <v>252</v>
      </c>
      <c r="B209" s="29" t="s">
        <v>100</v>
      </c>
      <c r="C209" s="63">
        <v>25</v>
      </c>
      <c r="D209" s="145">
        <v>2</v>
      </c>
      <c r="E209" s="61">
        <f t="shared" si="4"/>
        <v>50</v>
      </c>
    </row>
    <row r="210" spans="1:6" x14ac:dyDescent="0.25">
      <c r="A210" s="54" t="s">
        <v>253</v>
      </c>
      <c r="B210" s="28" t="s">
        <v>51</v>
      </c>
      <c r="C210" s="63">
        <v>25</v>
      </c>
      <c r="D210" s="52">
        <v>1</v>
      </c>
      <c r="E210" s="51">
        <f t="shared" si="4"/>
        <v>25</v>
      </c>
    </row>
    <row r="211" spans="1:6" x14ac:dyDescent="0.25">
      <c r="A211" s="233" t="s">
        <v>254</v>
      </c>
      <c r="B211" s="28" t="s">
        <v>52</v>
      </c>
      <c r="C211" s="51"/>
      <c r="D211" s="52"/>
      <c r="E211" s="51"/>
    </row>
    <row r="212" spans="1:6" x14ac:dyDescent="0.25">
      <c r="A212" s="236"/>
      <c r="B212" s="118" t="s">
        <v>191</v>
      </c>
      <c r="C212" s="61">
        <v>15</v>
      </c>
      <c r="D212" s="62">
        <v>1</v>
      </c>
      <c r="E212" s="61">
        <f t="shared" si="4"/>
        <v>15</v>
      </c>
    </row>
    <row r="213" spans="1:6" x14ac:dyDescent="0.25">
      <c r="A213" s="234"/>
      <c r="B213" s="118" t="s">
        <v>192</v>
      </c>
      <c r="C213" s="61">
        <v>20</v>
      </c>
      <c r="D213" s="62">
        <v>1</v>
      </c>
      <c r="E213" s="61">
        <f t="shared" si="4"/>
        <v>20</v>
      </c>
    </row>
    <row r="214" spans="1:6" x14ac:dyDescent="0.25">
      <c r="A214" s="233" t="s">
        <v>255</v>
      </c>
      <c r="B214" s="28" t="s">
        <v>101</v>
      </c>
      <c r="C214" s="227">
        <v>16</v>
      </c>
      <c r="D214" s="230">
        <v>1</v>
      </c>
      <c r="E214" s="227">
        <f t="shared" si="4"/>
        <v>16</v>
      </c>
    </row>
    <row r="215" spans="1:6" x14ac:dyDescent="0.25">
      <c r="A215" s="236"/>
      <c r="B215" s="19" t="s">
        <v>334</v>
      </c>
      <c r="C215" s="232"/>
      <c r="D215" s="231"/>
      <c r="E215" s="232"/>
    </row>
    <row r="216" spans="1:6" x14ac:dyDescent="0.25">
      <c r="A216" s="13" t="s">
        <v>256</v>
      </c>
      <c r="B216" s="27" t="s">
        <v>361</v>
      </c>
      <c r="C216" s="11">
        <v>10</v>
      </c>
      <c r="D216" s="17">
        <v>1</v>
      </c>
      <c r="E216" s="11">
        <f t="shared" si="4"/>
        <v>10</v>
      </c>
    </row>
    <row r="217" spans="1:6" x14ac:dyDescent="0.25">
      <c r="A217" s="13" t="s">
        <v>257</v>
      </c>
      <c r="B217" s="27" t="s">
        <v>15</v>
      </c>
      <c r="C217" s="11">
        <v>12</v>
      </c>
      <c r="D217" s="17">
        <v>1</v>
      </c>
      <c r="E217" s="11">
        <f t="shared" si="4"/>
        <v>12</v>
      </c>
    </row>
    <row r="218" spans="1:6" x14ac:dyDescent="0.25">
      <c r="A218" s="233" t="s">
        <v>258</v>
      </c>
      <c r="B218" s="28" t="s">
        <v>16</v>
      </c>
      <c r="C218" s="227">
        <v>12</v>
      </c>
      <c r="D218" s="230">
        <v>1</v>
      </c>
      <c r="E218" s="227">
        <f t="shared" si="4"/>
        <v>12</v>
      </c>
    </row>
    <row r="219" spans="1:6" x14ac:dyDescent="0.25">
      <c r="A219" s="234"/>
      <c r="B219" s="140" t="s">
        <v>362</v>
      </c>
      <c r="C219" s="232"/>
      <c r="D219" s="231"/>
      <c r="E219" s="232"/>
    </row>
    <row r="220" spans="1:6" x14ac:dyDescent="0.25">
      <c r="A220" s="54" t="s">
        <v>259</v>
      </c>
      <c r="B220" s="28" t="s">
        <v>56</v>
      </c>
      <c r="C220" s="51">
        <v>15</v>
      </c>
      <c r="D220" s="52">
        <v>1</v>
      </c>
      <c r="E220" s="51">
        <f t="shared" ref="E220" si="7">C220*D220</f>
        <v>15</v>
      </c>
    </row>
    <row r="221" spans="1:6" x14ac:dyDescent="0.25">
      <c r="A221" s="54" t="s">
        <v>260</v>
      </c>
      <c r="B221" s="28" t="s">
        <v>22</v>
      </c>
      <c r="C221" s="51">
        <v>10</v>
      </c>
      <c r="D221" s="52">
        <v>1</v>
      </c>
      <c r="E221" s="51">
        <f>C221*D221</f>
        <v>10</v>
      </c>
    </row>
    <row r="222" spans="1:6" x14ac:dyDescent="0.25">
      <c r="A222" s="13" t="s">
        <v>261</v>
      </c>
      <c r="B222" s="27" t="s">
        <v>23</v>
      </c>
      <c r="C222" s="11">
        <v>10</v>
      </c>
      <c r="D222" s="17">
        <v>1</v>
      </c>
      <c r="E222" s="11">
        <f t="shared" ref="E222:E269" si="8">C222*D222</f>
        <v>10</v>
      </c>
    </row>
    <row r="223" spans="1:6" x14ac:dyDescent="0.25">
      <c r="A223" s="13" t="s">
        <v>262</v>
      </c>
      <c r="B223" s="27" t="s">
        <v>92</v>
      </c>
      <c r="C223" s="11">
        <v>10</v>
      </c>
      <c r="D223" s="17">
        <v>1</v>
      </c>
      <c r="E223" s="11">
        <f t="shared" si="8"/>
        <v>10</v>
      </c>
    </row>
    <row r="224" spans="1:6" x14ac:dyDescent="0.25">
      <c r="A224" s="233" t="s">
        <v>263</v>
      </c>
      <c r="B224" s="127" t="s">
        <v>57</v>
      </c>
      <c r="C224" s="227">
        <v>16</v>
      </c>
      <c r="D224" s="282">
        <v>1</v>
      </c>
      <c r="E224" s="227">
        <f t="shared" si="8"/>
        <v>16</v>
      </c>
      <c r="F224" s="157"/>
    </row>
    <row r="225" spans="1:5" x14ac:dyDescent="0.25">
      <c r="A225" s="234"/>
      <c r="B225" s="218" t="s">
        <v>363</v>
      </c>
      <c r="C225" s="247"/>
      <c r="D225" s="224"/>
      <c r="E225" s="247"/>
    </row>
    <row r="226" spans="1:5" hidden="1" x14ac:dyDescent="0.25">
      <c r="A226" s="280" t="s">
        <v>446</v>
      </c>
      <c r="B226" s="26" t="s">
        <v>58</v>
      </c>
      <c r="C226" s="242"/>
      <c r="D226" s="242"/>
      <c r="E226" s="242"/>
    </row>
    <row r="227" spans="1:5" hidden="1" x14ac:dyDescent="0.25">
      <c r="A227" s="281"/>
      <c r="B227" s="26" t="s">
        <v>460</v>
      </c>
      <c r="C227" s="223"/>
      <c r="D227" s="223"/>
      <c r="E227" s="223"/>
    </row>
    <row r="228" spans="1:5" hidden="1" x14ac:dyDescent="0.25">
      <c r="A228" s="281"/>
      <c r="B228" s="26" t="s">
        <v>60</v>
      </c>
      <c r="C228" s="223"/>
      <c r="D228" s="223"/>
      <c r="E228" s="223"/>
    </row>
    <row r="229" spans="1:5" hidden="1" x14ac:dyDescent="0.25">
      <c r="A229" s="281"/>
      <c r="B229" s="26" t="s">
        <v>461</v>
      </c>
      <c r="C229" s="223"/>
      <c r="D229" s="223"/>
      <c r="E229" s="223"/>
    </row>
    <row r="230" spans="1:5" hidden="1" x14ac:dyDescent="0.25">
      <c r="A230" s="281"/>
      <c r="B230" s="26" t="s">
        <v>334</v>
      </c>
      <c r="C230" s="223"/>
      <c r="D230" s="223"/>
      <c r="E230" s="223"/>
    </row>
    <row r="231" spans="1:5" hidden="1" x14ac:dyDescent="0.25">
      <c r="A231" s="281"/>
      <c r="B231" s="26" t="s">
        <v>63</v>
      </c>
      <c r="C231" s="223"/>
      <c r="D231" s="223"/>
      <c r="E231" s="223"/>
    </row>
    <row r="232" spans="1:5" ht="24" hidden="1" x14ac:dyDescent="0.25">
      <c r="A232" s="281"/>
      <c r="B232" s="217" t="s">
        <v>33</v>
      </c>
      <c r="C232" s="223"/>
      <c r="D232" s="223"/>
      <c r="E232" s="223"/>
    </row>
    <row r="233" spans="1:5" hidden="1" x14ac:dyDescent="0.25">
      <c r="A233" s="281"/>
      <c r="B233" s="26" t="s">
        <v>462</v>
      </c>
      <c r="C233" s="223"/>
      <c r="D233" s="223"/>
      <c r="E233" s="223"/>
    </row>
    <row r="234" spans="1:5" hidden="1" x14ac:dyDescent="0.25">
      <c r="A234" s="281"/>
      <c r="B234" s="26" t="s">
        <v>463</v>
      </c>
      <c r="C234" s="223"/>
      <c r="D234" s="223"/>
      <c r="E234" s="223"/>
    </row>
    <row r="235" spans="1:5" ht="24" hidden="1" x14ac:dyDescent="0.25">
      <c r="A235" s="281"/>
      <c r="B235" s="216" t="s">
        <v>464</v>
      </c>
      <c r="C235" s="223"/>
      <c r="D235" s="223"/>
      <c r="E235" s="223"/>
    </row>
    <row r="236" spans="1:5" hidden="1" x14ac:dyDescent="0.25">
      <c r="A236" s="281"/>
      <c r="B236" s="26" t="s">
        <v>44</v>
      </c>
      <c r="C236" s="223"/>
      <c r="D236" s="223"/>
      <c r="E236" s="223"/>
    </row>
    <row r="237" spans="1:5" ht="24" hidden="1" x14ac:dyDescent="0.25">
      <c r="A237" s="281"/>
      <c r="B237" s="216" t="s">
        <v>465</v>
      </c>
      <c r="C237" s="223"/>
      <c r="D237" s="223"/>
      <c r="E237" s="223"/>
    </row>
    <row r="238" spans="1:5" hidden="1" x14ac:dyDescent="0.25">
      <c r="A238" s="281"/>
      <c r="B238" s="26" t="s">
        <v>466</v>
      </c>
      <c r="C238" s="223"/>
      <c r="D238" s="223"/>
      <c r="E238" s="223"/>
    </row>
    <row r="239" spans="1:5" hidden="1" x14ac:dyDescent="0.25">
      <c r="A239" s="281"/>
      <c r="B239" s="26" t="s">
        <v>69</v>
      </c>
      <c r="C239" s="223"/>
      <c r="D239" s="223"/>
      <c r="E239" s="223"/>
    </row>
    <row r="240" spans="1:5" x14ac:dyDescent="0.25">
      <c r="A240" s="203"/>
      <c r="B240" s="26"/>
      <c r="C240" s="205"/>
      <c r="D240" s="205"/>
      <c r="E240" s="205"/>
    </row>
    <row r="241" spans="1:7" ht="15.75" x14ac:dyDescent="0.25">
      <c r="A241" s="5">
        <v>3</v>
      </c>
      <c r="B241" s="5" t="s">
        <v>187</v>
      </c>
      <c r="C241" s="8"/>
      <c r="D241" s="8"/>
      <c r="E241" s="8">
        <f>SUM(E206:E224)</f>
        <v>271</v>
      </c>
    </row>
    <row r="242" spans="1:7" x14ac:dyDescent="0.25">
      <c r="A242" s="70"/>
      <c r="B242" s="36"/>
      <c r="C242" s="72"/>
      <c r="D242" s="74"/>
      <c r="E242" s="72"/>
      <c r="G242" s="104"/>
    </row>
    <row r="243" spans="1:7" ht="16.5" customHeight="1" x14ac:dyDescent="0.25">
      <c r="A243" s="123">
        <v>4</v>
      </c>
      <c r="B243" s="4" t="s">
        <v>335</v>
      </c>
      <c r="C243" s="4"/>
      <c r="D243" s="4"/>
      <c r="E243" s="4"/>
    </row>
    <row r="244" spans="1:7" x14ac:dyDescent="0.25">
      <c r="A244" s="233" t="s">
        <v>264</v>
      </c>
      <c r="B244" s="144" t="s">
        <v>78</v>
      </c>
      <c r="C244" s="133"/>
      <c r="D244" s="74"/>
      <c r="E244" s="72"/>
      <c r="F244" s="95"/>
    </row>
    <row r="245" spans="1:7" x14ac:dyDescent="0.25">
      <c r="A245" s="236"/>
      <c r="B245" s="119" t="s">
        <v>198</v>
      </c>
      <c r="C245" s="61">
        <v>5</v>
      </c>
      <c r="D245" s="62">
        <v>1</v>
      </c>
      <c r="E245" s="61">
        <f t="shared" si="8"/>
        <v>5</v>
      </c>
    </row>
    <row r="246" spans="1:7" x14ac:dyDescent="0.25">
      <c r="A246" s="236"/>
      <c r="B246" s="211" t="s">
        <v>364</v>
      </c>
      <c r="C246" s="63">
        <v>35</v>
      </c>
      <c r="D246" s="145">
        <v>1</v>
      </c>
      <c r="E246" s="63">
        <f t="shared" si="8"/>
        <v>35</v>
      </c>
    </row>
    <row r="247" spans="1:7" x14ac:dyDescent="0.25">
      <c r="A247" s="234"/>
      <c r="B247" s="119" t="s">
        <v>203</v>
      </c>
      <c r="C247" s="61">
        <v>15</v>
      </c>
      <c r="D247" s="62">
        <v>1</v>
      </c>
      <c r="E247" s="61">
        <f t="shared" si="8"/>
        <v>15</v>
      </c>
    </row>
    <row r="248" spans="1:7" x14ac:dyDescent="0.25">
      <c r="A248" s="13" t="s">
        <v>265</v>
      </c>
      <c r="B248" s="27" t="s">
        <v>365</v>
      </c>
      <c r="C248" s="65">
        <v>12</v>
      </c>
      <c r="D248" s="62">
        <v>1</v>
      </c>
      <c r="E248" s="65">
        <f t="shared" si="8"/>
        <v>12</v>
      </c>
    </row>
    <row r="249" spans="1:7" x14ac:dyDescent="0.25">
      <c r="A249" s="233" t="s">
        <v>266</v>
      </c>
      <c r="B249" s="27" t="s">
        <v>102</v>
      </c>
      <c r="C249" s="61"/>
      <c r="D249" s="95"/>
      <c r="E249" s="61"/>
      <c r="F249" s="95"/>
    </row>
    <row r="250" spans="1:7" x14ac:dyDescent="0.25">
      <c r="A250" s="236"/>
      <c r="B250" s="119" t="s">
        <v>191</v>
      </c>
      <c r="C250" s="61">
        <v>15</v>
      </c>
      <c r="D250" s="62">
        <v>4</v>
      </c>
      <c r="E250" s="61">
        <f t="shared" si="8"/>
        <v>60</v>
      </c>
    </row>
    <row r="251" spans="1:7" x14ac:dyDescent="0.25">
      <c r="A251" s="236"/>
      <c r="B251" s="119" t="s">
        <v>192</v>
      </c>
      <c r="C251" s="65">
        <v>12</v>
      </c>
      <c r="D251" s="67">
        <v>2</v>
      </c>
      <c r="E251" s="65">
        <f t="shared" si="8"/>
        <v>24</v>
      </c>
    </row>
    <row r="252" spans="1:7" x14ac:dyDescent="0.25">
      <c r="A252" s="234"/>
      <c r="B252" s="172" t="s">
        <v>366</v>
      </c>
      <c r="C252" s="155"/>
      <c r="D252" s="156"/>
      <c r="E252" s="155"/>
    </row>
    <row r="253" spans="1:7" x14ac:dyDescent="0.25">
      <c r="A253" s="233" t="s">
        <v>267</v>
      </c>
      <c r="B253" s="144" t="s">
        <v>103</v>
      </c>
      <c r="C253" s="65"/>
      <c r="D253" s="67"/>
      <c r="E253" s="65"/>
    </row>
    <row r="254" spans="1:7" x14ac:dyDescent="0.25">
      <c r="A254" s="236"/>
      <c r="B254" s="119" t="s">
        <v>191</v>
      </c>
      <c r="C254" s="61">
        <v>15</v>
      </c>
      <c r="D254" s="62">
        <v>1</v>
      </c>
      <c r="E254" s="61">
        <f t="shared" si="8"/>
        <v>15</v>
      </c>
    </row>
    <row r="255" spans="1:7" x14ac:dyDescent="0.25">
      <c r="A255" s="234"/>
      <c r="B255" s="173" t="s">
        <v>192</v>
      </c>
      <c r="C255" s="65">
        <v>0</v>
      </c>
      <c r="D255" s="62">
        <v>1</v>
      </c>
      <c r="E255" s="61">
        <f t="shared" si="8"/>
        <v>0</v>
      </c>
    </row>
    <row r="256" spans="1:7" x14ac:dyDescent="0.25">
      <c r="A256" s="233" t="s">
        <v>268</v>
      </c>
      <c r="B256" s="27" t="s">
        <v>423</v>
      </c>
      <c r="C256" s="61"/>
      <c r="D256" s="68"/>
      <c r="E256" s="97"/>
      <c r="F256" s="95"/>
    </row>
    <row r="257" spans="1:7" x14ac:dyDescent="0.25">
      <c r="A257" s="236"/>
      <c r="B257" s="119" t="s">
        <v>191</v>
      </c>
      <c r="C257" s="69">
        <v>15</v>
      </c>
      <c r="D257" s="62">
        <v>3</v>
      </c>
      <c r="E257" s="61">
        <f t="shared" ref="E257:E258" si="9">C257*D257</f>
        <v>45</v>
      </c>
    </row>
    <row r="258" spans="1:7" x14ac:dyDescent="0.25">
      <c r="A258" s="236"/>
      <c r="B258" s="119" t="s">
        <v>192</v>
      </c>
      <c r="C258" s="65">
        <v>12</v>
      </c>
      <c r="D258" s="67">
        <v>1</v>
      </c>
      <c r="E258" s="65">
        <f t="shared" si="9"/>
        <v>12</v>
      </c>
    </row>
    <row r="259" spans="1:7" x14ac:dyDescent="0.25">
      <c r="A259" s="234"/>
      <c r="B259" s="172" t="s">
        <v>422</v>
      </c>
      <c r="C259" s="155"/>
      <c r="D259" s="156"/>
      <c r="E259" s="155"/>
    </row>
    <row r="260" spans="1:7" x14ac:dyDescent="0.25">
      <c r="A260" s="233" t="s">
        <v>269</v>
      </c>
      <c r="B260" s="27" t="s">
        <v>104</v>
      </c>
      <c r="C260" s="65"/>
      <c r="D260" s="67"/>
      <c r="E260" s="65"/>
      <c r="F260" s="95"/>
    </row>
    <row r="261" spans="1:7" x14ac:dyDescent="0.25">
      <c r="A261" s="236"/>
      <c r="B261" s="119" t="s">
        <v>191</v>
      </c>
      <c r="C261" s="61">
        <v>15</v>
      </c>
      <c r="D261" s="62">
        <v>1</v>
      </c>
      <c r="E261" s="61">
        <f t="shared" si="8"/>
        <v>15</v>
      </c>
    </row>
    <row r="262" spans="1:7" x14ac:dyDescent="0.25">
      <c r="A262" s="234"/>
      <c r="B262" s="119" t="s">
        <v>192</v>
      </c>
      <c r="C262" s="61">
        <v>15</v>
      </c>
      <c r="D262" s="62">
        <v>1</v>
      </c>
      <c r="E262" s="61">
        <f t="shared" si="8"/>
        <v>15</v>
      </c>
    </row>
    <row r="263" spans="1:7" x14ac:dyDescent="0.25">
      <c r="A263" s="13" t="s">
        <v>270</v>
      </c>
      <c r="B263" s="210" t="s">
        <v>367</v>
      </c>
      <c r="C263" s="63">
        <v>20</v>
      </c>
      <c r="D263" s="145">
        <v>2</v>
      </c>
      <c r="E263" s="63">
        <f>C263*D263</f>
        <v>40</v>
      </c>
      <c r="F263" s="116"/>
      <c r="G263" s="104"/>
    </row>
    <row r="264" spans="1:7" x14ac:dyDescent="0.25">
      <c r="A264" s="13" t="s">
        <v>271</v>
      </c>
      <c r="B264" s="28" t="s">
        <v>16</v>
      </c>
      <c r="C264" s="11">
        <v>12</v>
      </c>
      <c r="D264" s="17">
        <v>1</v>
      </c>
      <c r="E264" s="11">
        <f t="shared" si="8"/>
        <v>12</v>
      </c>
    </row>
    <row r="265" spans="1:7" x14ac:dyDescent="0.25">
      <c r="A265" s="233" t="s">
        <v>272</v>
      </c>
      <c r="B265" s="27" t="s">
        <v>105</v>
      </c>
      <c r="C265" s="227">
        <v>16</v>
      </c>
      <c r="D265" s="230">
        <v>1</v>
      </c>
      <c r="E265" s="255">
        <f t="shared" si="8"/>
        <v>16</v>
      </c>
    </row>
    <row r="266" spans="1:7" x14ac:dyDescent="0.25">
      <c r="A266" s="234"/>
      <c r="B266" s="140" t="s">
        <v>363</v>
      </c>
      <c r="C266" s="232"/>
      <c r="D266" s="231"/>
      <c r="E266" s="256"/>
    </row>
    <row r="267" spans="1:7" x14ac:dyDescent="0.25">
      <c r="A267" s="13" t="s">
        <v>273</v>
      </c>
      <c r="B267" s="27" t="s">
        <v>20</v>
      </c>
      <c r="C267" s="11">
        <v>15</v>
      </c>
      <c r="D267" s="17">
        <v>1</v>
      </c>
      <c r="E267" s="20">
        <f t="shared" si="8"/>
        <v>15</v>
      </c>
    </row>
    <row r="268" spans="1:7" x14ac:dyDescent="0.25">
      <c r="A268" s="54" t="s">
        <v>274</v>
      </c>
      <c r="B268" s="28" t="s">
        <v>22</v>
      </c>
      <c r="C268" s="51">
        <v>10</v>
      </c>
      <c r="D268" s="52">
        <v>1</v>
      </c>
      <c r="E268" s="55">
        <f t="shared" si="8"/>
        <v>10</v>
      </c>
    </row>
    <row r="269" spans="1:7" x14ac:dyDescent="0.25">
      <c r="A269" s="13" t="s">
        <v>275</v>
      </c>
      <c r="B269" s="30" t="s">
        <v>23</v>
      </c>
      <c r="C269" s="11">
        <v>5</v>
      </c>
      <c r="D269" s="17">
        <v>1</v>
      </c>
      <c r="E269" s="20">
        <f t="shared" si="8"/>
        <v>5</v>
      </c>
    </row>
    <row r="270" spans="1:7" ht="17.25" customHeight="1" x14ac:dyDescent="0.25">
      <c r="A270" s="5">
        <v>4</v>
      </c>
      <c r="B270" s="5" t="s">
        <v>336</v>
      </c>
      <c r="C270" s="8"/>
      <c r="D270" s="8"/>
      <c r="E270" s="8">
        <f>SUM(E244:E269)</f>
        <v>351</v>
      </c>
    </row>
    <row r="272" spans="1:7" ht="20.100000000000001" customHeight="1" x14ac:dyDescent="0.25">
      <c r="A272" s="122">
        <v>5</v>
      </c>
      <c r="B272" s="4" t="s">
        <v>71</v>
      </c>
      <c r="C272" s="7"/>
      <c r="D272" s="7"/>
      <c r="E272" s="7"/>
    </row>
    <row r="273" spans="1:5" x14ac:dyDescent="0.25">
      <c r="A273" s="13" t="s">
        <v>276</v>
      </c>
      <c r="B273" s="27" t="s">
        <v>106</v>
      </c>
      <c r="C273" s="22">
        <v>15</v>
      </c>
      <c r="D273" s="17">
        <v>6</v>
      </c>
      <c r="E273" s="16">
        <f>C273*D273</f>
        <v>90</v>
      </c>
    </row>
    <row r="274" spans="1:5" x14ac:dyDescent="0.25">
      <c r="A274" s="13" t="s">
        <v>277</v>
      </c>
      <c r="B274" s="27" t="s">
        <v>368</v>
      </c>
      <c r="C274" s="22">
        <v>50</v>
      </c>
      <c r="D274" s="17">
        <v>1</v>
      </c>
      <c r="E274" s="16">
        <f t="shared" ref="E274:E277" si="10">C274*D274</f>
        <v>50</v>
      </c>
    </row>
    <row r="275" spans="1:5" x14ac:dyDescent="0.25">
      <c r="A275" s="13" t="s">
        <v>278</v>
      </c>
      <c r="B275" s="27" t="s">
        <v>369</v>
      </c>
      <c r="C275" s="22">
        <v>50</v>
      </c>
      <c r="D275" s="17">
        <v>1</v>
      </c>
      <c r="E275" s="16">
        <f t="shared" si="10"/>
        <v>50</v>
      </c>
    </row>
    <row r="276" spans="1:5" x14ac:dyDescent="0.25">
      <c r="A276" s="13" t="s">
        <v>279</v>
      </c>
      <c r="B276" s="27" t="s">
        <v>107</v>
      </c>
      <c r="C276" s="22">
        <v>15</v>
      </c>
      <c r="D276" s="17">
        <v>1</v>
      </c>
      <c r="E276" s="152">
        <f t="shared" si="10"/>
        <v>15</v>
      </c>
    </row>
    <row r="277" spans="1:5" x14ac:dyDescent="0.25">
      <c r="A277" s="13" t="s">
        <v>280</v>
      </c>
      <c r="B277" s="27" t="s">
        <v>95</v>
      </c>
      <c r="C277" s="22">
        <v>10</v>
      </c>
      <c r="D277" s="17">
        <v>1</v>
      </c>
      <c r="E277" s="16">
        <f t="shared" si="10"/>
        <v>10</v>
      </c>
    </row>
    <row r="278" spans="1:5" ht="15.75" x14ac:dyDescent="0.25">
      <c r="A278" s="5">
        <v>5</v>
      </c>
      <c r="B278" s="5" t="s">
        <v>108</v>
      </c>
      <c r="C278" s="8"/>
      <c r="D278" s="8"/>
      <c r="E278" s="8">
        <f>SUM(E273:E277)</f>
        <v>215</v>
      </c>
    </row>
    <row r="279" spans="1:5" ht="15.75" x14ac:dyDescent="0.25">
      <c r="A279" s="10"/>
      <c r="B279" s="10"/>
      <c r="C279" s="57"/>
      <c r="D279" s="57"/>
      <c r="E279" s="57"/>
    </row>
    <row r="280" spans="1:5" ht="17.25" customHeight="1" x14ac:dyDescent="0.25">
      <c r="A280" s="122">
        <v>6</v>
      </c>
      <c r="B280" s="4" t="s">
        <v>109</v>
      </c>
      <c r="C280" s="7"/>
      <c r="D280" s="7"/>
      <c r="E280" s="7"/>
    </row>
    <row r="281" spans="1:5" ht="17.25" customHeight="1" x14ac:dyDescent="0.25">
      <c r="A281" s="204" t="s">
        <v>118</v>
      </c>
      <c r="B281" s="212" t="s">
        <v>444</v>
      </c>
      <c r="C281" s="183"/>
      <c r="D281" s="183"/>
      <c r="E281" s="183"/>
    </row>
    <row r="282" spans="1:5" x14ac:dyDescent="0.25">
      <c r="A282" s="233" t="s">
        <v>281</v>
      </c>
      <c r="B282" s="27" t="s">
        <v>110</v>
      </c>
      <c r="C282" s="237">
        <v>35</v>
      </c>
      <c r="D282" s="230">
        <v>1</v>
      </c>
      <c r="E282" s="252">
        <f>C282*D282</f>
        <v>35</v>
      </c>
    </row>
    <row r="283" spans="1:5" x14ac:dyDescent="0.25">
      <c r="A283" s="236"/>
      <c r="B283" s="141" t="s">
        <v>193</v>
      </c>
      <c r="C283" s="238"/>
      <c r="D283" s="235"/>
      <c r="E283" s="253"/>
    </row>
    <row r="284" spans="1:5" ht="24" x14ac:dyDescent="0.25">
      <c r="A284" s="234"/>
      <c r="B284" s="141" t="s">
        <v>338</v>
      </c>
      <c r="C284" s="239"/>
      <c r="D284" s="231"/>
      <c r="E284" s="254"/>
    </row>
    <row r="285" spans="1:5" x14ac:dyDescent="0.25">
      <c r="A285" s="233" t="s">
        <v>282</v>
      </c>
      <c r="B285" s="27" t="s">
        <v>111</v>
      </c>
      <c r="C285" s="237">
        <v>110</v>
      </c>
      <c r="D285" s="249">
        <v>1</v>
      </c>
      <c r="E285" s="252">
        <f t="shared" ref="E285:E290" si="11">C285*D285</f>
        <v>110</v>
      </c>
    </row>
    <row r="286" spans="1:5" x14ac:dyDescent="0.25">
      <c r="A286" s="236"/>
      <c r="B286" s="18" t="s">
        <v>337</v>
      </c>
      <c r="C286" s="238"/>
      <c r="D286" s="250"/>
      <c r="E286" s="253"/>
    </row>
    <row r="287" spans="1:5" x14ac:dyDescent="0.25">
      <c r="A287" s="234"/>
      <c r="B287" s="18" t="s">
        <v>116</v>
      </c>
      <c r="C287" s="239"/>
      <c r="D287" s="251"/>
      <c r="E287" s="254"/>
    </row>
    <row r="288" spans="1:5" x14ac:dyDescent="0.25">
      <c r="A288" s="233" t="s">
        <v>283</v>
      </c>
      <c r="B288" s="27" t="s">
        <v>112</v>
      </c>
      <c r="C288" s="237">
        <v>20</v>
      </c>
      <c r="D288" s="230">
        <v>1</v>
      </c>
      <c r="E288" s="252">
        <f t="shared" si="11"/>
        <v>20</v>
      </c>
    </row>
    <row r="289" spans="1:6" ht="48" x14ac:dyDescent="0.25">
      <c r="A289" s="234"/>
      <c r="B289" s="84" t="s">
        <v>115</v>
      </c>
      <c r="C289" s="239"/>
      <c r="D289" s="231"/>
      <c r="E289" s="254"/>
    </row>
    <row r="290" spans="1:6" x14ac:dyDescent="0.25">
      <c r="A290" s="233" t="s">
        <v>284</v>
      </c>
      <c r="B290" s="27" t="s">
        <v>113</v>
      </c>
      <c r="C290" s="237">
        <v>20</v>
      </c>
      <c r="D290" s="230">
        <v>1</v>
      </c>
      <c r="E290" s="271">
        <f t="shared" si="11"/>
        <v>20</v>
      </c>
    </row>
    <row r="291" spans="1:6" x14ac:dyDescent="0.25">
      <c r="A291" s="234"/>
      <c r="B291" s="129" t="s">
        <v>114</v>
      </c>
      <c r="C291" s="239"/>
      <c r="D291" s="231"/>
      <c r="E291" s="272"/>
    </row>
    <row r="292" spans="1:6" ht="24" x14ac:dyDescent="0.25">
      <c r="A292" s="147" t="s">
        <v>118</v>
      </c>
      <c r="B292" s="86" t="s">
        <v>117</v>
      </c>
      <c r="C292" s="22"/>
      <c r="D292" s="62"/>
      <c r="E292" s="16"/>
    </row>
    <row r="293" spans="1:6" ht="15.75" x14ac:dyDescent="0.25">
      <c r="A293" s="5">
        <v>6</v>
      </c>
      <c r="B293" s="130" t="s">
        <v>119</v>
      </c>
      <c r="C293" s="8">
        <f>SUM(C282:C292)</f>
        <v>185</v>
      </c>
      <c r="D293" s="8"/>
      <c r="E293" s="8">
        <f>SUM(E282:E292)</f>
        <v>185</v>
      </c>
    </row>
    <row r="294" spans="1:6" x14ac:dyDescent="0.25">
      <c r="B294" s="36"/>
    </row>
    <row r="295" spans="1:6" ht="15.75" x14ac:dyDescent="0.25">
      <c r="A295" s="122">
        <v>7</v>
      </c>
      <c r="B295" s="4" t="s">
        <v>120</v>
      </c>
      <c r="C295" s="7"/>
      <c r="D295" s="7"/>
      <c r="E295" s="7"/>
    </row>
    <row r="296" spans="1:6" x14ac:dyDescent="0.25">
      <c r="A296" s="233" t="s">
        <v>285</v>
      </c>
      <c r="B296" s="120" t="s">
        <v>121</v>
      </c>
      <c r="C296" s="261">
        <v>25</v>
      </c>
      <c r="D296" s="230">
        <v>1</v>
      </c>
      <c r="E296" s="252">
        <f>C296*D296</f>
        <v>25</v>
      </c>
    </row>
    <row r="297" spans="1:6" x14ac:dyDescent="0.25">
      <c r="A297" s="236"/>
      <c r="B297" s="86" t="s">
        <v>122</v>
      </c>
      <c r="C297" s="262"/>
      <c r="D297" s="235"/>
      <c r="E297" s="253"/>
    </row>
    <row r="298" spans="1:6" x14ac:dyDescent="0.25">
      <c r="A298" s="236"/>
      <c r="B298" s="125" t="s">
        <v>385</v>
      </c>
      <c r="C298" s="262"/>
      <c r="D298" s="235"/>
      <c r="E298" s="264"/>
    </row>
    <row r="299" spans="1:6" ht="24" x14ac:dyDescent="0.25">
      <c r="A299" s="234"/>
      <c r="B299" s="125" t="s">
        <v>138</v>
      </c>
      <c r="C299" s="263"/>
      <c r="D299" s="231"/>
      <c r="E299" s="265"/>
      <c r="F299" s="95"/>
    </row>
    <row r="300" spans="1:6" x14ac:dyDescent="0.25">
      <c r="A300" s="233" t="s">
        <v>286</v>
      </c>
      <c r="B300" s="79" t="s">
        <v>3</v>
      </c>
      <c r="C300" s="237">
        <v>60</v>
      </c>
      <c r="D300" s="230">
        <v>1</v>
      </c>
      <c r="E300" s="257">
        <f t="shared" ref="E300:E330" si="12">C300*D300</f>
        <v>60</v>
      </c>
      <c r="F300" s="95"/>
    </row>
    <row r="301" spans="1:6" x14ac:dyDescent="0.25">
      <c r="A301" s="236"/>
      <c r="B301" s="126" t="s">
        <v>123</v>
      </c>
      <c r="C301" s="238"/>
      <c r="D301" s="235"/>
      <c r="E301" s="258"/>
    </row>
    <row r="302" spans="1:6" ht="24.75" hidden="1" customHeight="1" x14ac:dyDescent="0.25">
      <c r="A302" s="236"/>
      <c r="B302" s="87" t="s">
        <v>139</v>
      </c>
      <c r="C302" s="238"/>
      <c r="D302" s="235"/>
      <c r="E302" s="258"/>
    </row>
    <row r="303" spans="1:6" ht="24.75" customHeight="1" x14ac:dyDescent="0.25">
      <c r="A303" s="234"/>
      <c r="B303" s="87" t="s">
        <v>345</v>
      </c>
      <c r="C303" s="239"/>
      <c r="D303" s="231"/>
      <c r="E303" s="259"/>
    </row>
    <row r="304" spans="1:6" x14ac:dyDescent="0.25">
      <c r="A304" s="266" t="s">
        <v>287</v>
      </c>
      <c r="B304" s="79" t="s">
        <v>4</v>
      </c>
      <c r="C304" s="237">
        <v>25</v>
      </c>
      <c r="D304" s="230">
        <v>1</v>
      </c>
      <c r="E304" s="252">
        <f t="shared" si="12"/>
        <v>25</v>
      </c>
    </row>
    <row r="305" spans="1:5" x14ac:dyDescent="0.25">
      <c r="A305" s="267"/>
      <c r="B305" s="84" t="s">
        <v>339</v>
      </c>
      <c r="C305" s="238"/>
      <c r="D305" s="235"/>
      <c r="E305" s="253"/>
    </row>
    <row r="306" spans="1:5" ht="24" x14ac:dyDescent="0.25">
      <c r="A306" s="268"/>
      <c r="B306" s="84" t="s">
        <v>140</v>
      </c>
      <c r="C306" s="239"/>
      <c r="D306" s="231"/>
      <c r="E306" s="254"/>
    </row>
    <row r="307" spans="1:5" x14ac:dyDescent="0.25">
      <c r="A307" s="233" t="s">
        <v>288</v>
      </c>
      <c r="B307" s="28" t="s">
        <v>124</v>
      </c>
      <c r="C307" s="237">
        <v>25</v>
      </c>
      <c r="D307" s="230">
        <v>1</v>
      </c>
      <c r="E307" s="252">
        <f t="shared" si="12"/>
        <v>25</v>
      </c>
    </row>
    <row r="308" spans="1:5" hidden="1" x14ac:dyDescent="0.25">
      <c r="A308" s="236"/>
      <c r="B308" s="84" t="s">
        <v>123</v>
      </c>
      <c r="C308" s="238"/>
      <c r="D308" s="235"/>
      <c r="E308" s="253"/>
    </row>
    <row r="309" spans="1:5" ht="24" x14ac:dyDescent="0.25">
      <c r="A309" s="234"/>
      <c r="B309" s="125" t="s">
        <v>141</v>
      </c>
      <c r="C309" s="239"/>
      <c r="D309" s="231"/>
      <c r="E309" s="254"/>
    </row>
    <row r="310" spans="1:5" x14ac:dyDescent="0.25">
      <c r="A310" s="233" t="s">
        <v>289</v>
      </c>
      <c r="B310" s="28" t="s">
        <v>125</v>
      </c>
      <c r="C310" s="237">
        <v>40</v>
      </c>
      <c r="D310" s="230">
        <v>1</v>
      </c>
      <c r="E310" s="252">
        <f t="shared" si="12"/>
        <v>40</v>
      </c>
    </row>
    <row r="311" spans="1:5" ht="36" hidden="1" x14ac:dyDescent="0.25">
      <c r="A311" s="234"/>
      <c r="B311" s="84" t="s">
        <v>142</v>
      </c>
      <c r="C311" s="239"/>
      <c r="D311" s="231"/>
      <c r="E311" s="254"/>
    </row>
    <row r="312" spans="1:5" x14ac:dyDescent="0.25">
      <c r="A312" s="266" t="s">
        <v>290</v>
      </c>
      <c r="B312" s="28" t="s">
        <v>126</v>
      </c>
      <c r="C312" s="237">
        <v>7</v>
      </c>
      <c r="D312" s="230">
        <v>1</v>
      </c>
      <c r="E312" s="252">
        <f t="shared" si="12"/>
        <v>7</v>
      </c>
    </row>
    <row r="313" spans="1:5" ht="24" x14ac:dyDescent="0.25">
      <c r="A313" s="267"/>
      <c r="B313" s="125" t="s">
        <v>340</v>
      </c>
      <c r="C313" s="239"/>
      <c r="D313" s="231"/>
      <c r="E313" s="254"/>
    </row>
    <row r="314" spans="1:5" x14ac:dyDescent="0.25">
      <c r="A314" s="233" t="s">
        <v>291</v>
      </c>
      <c r="B314" s="142" t="s">
        <v>127</v>
      </c>
      <c r="C314" s="237">
        <v>15</v>
      </c>
      <c r="D314" s="230">
        <v>1</v>
      </c>
      <c r="E314" s="252">
        <f t="shared" si="12"/>
        <v>15</v>
      </c>
    </row>
    <row r="315" spans="1:5" ht="24" x14ac:dyDescent="0.25">
      <c r="A315" s="234"/>
      <c r="B315" s="87" t="s">
        <v>143</v>
      </c>
      <c r="C315" s="239"/>
      <c r="D315" s="231"/>
      <c r="E315" s="254"/>
    </row>
    <row r="316" spans="1:5" x14ac:dyDescent="0.25">
      <c r="A316" s="233" t="s">
        <v>292</v>
      </c>
      <c r="B316" s="79" t="s">
        <v>128</v>
      </c>
      <c r="C316" s="237">
        <v>15</v>
      </c>
      <c r="D316" s="230">
        <v>1</v>
      </c>
      <c r="E316" s="252">
        <f t="shared" si="12"/>
        <v>15</v>
      </c>
    </row>
    <row r="317" spans="1:5" x14ac:dyDescent="0.25">
      <c r="A317" s="234"/>
      <c r="B317" s="87" t="s">
        <v>144</v>
      </c>
      <c r="C317" s="239"/>
      <c r="D317" s="231"/>
      <c r="E317" s="254"/>
    </row>
    <row r="318" spans="1:5" x14ac:dyDescent="0.25">
      <c r="A318" s="266" t="s">
        <v>293</v>
      </c>
      <c r="B318" s="127" t="s">
        <v>5</v>
      </c>
      <c r="C318" s="237">
        <v>20</v>
      </c>
      <c r="D318" s="230">
        <v>1</v>
      </c>
      <c r="E318" s="252">
        <f t="shared" si="12"/>
        <v>20</v>
      </c>
    </row>
    <row r="319" spans="1:5" x14ac:dyDescent="0.25">
      <c r="A319" s="268"/>
      <c r="B319" s="87" t="s">
        <v>346</v>
      </c>
      <c r="C319" s="239"/>
      <c r="D319" s="231"/>
      <c r="E319" s="254"/>
    </row>
    <row r="320" spans="1:5" x14ac:dyDescent="0.25">
      <c r="A320" s="233" t="s">
        <v>294</v>
      </c>
      <c r="B320" s="28" t="s">
        <v>343</v>
      </c>
      <c r="C320" s="237">
        <v>12</v>
      </c>
      <c r="D320" s="230">
        <v>1</v>
      </c>
      <c r="E320" s="252">
        <f t="shared" si="12"/>
        <v>12</v>
      </c>
    </row>
    <row r="321" spans="1:5" ht="24" hidden="1" x14ac:dyDescent="0.25">
      <c r="A321" s="236"/>
      <c r="B321" s="84" t="s">
        <v>129</v>
      </c>
      <c r="C321" s="238"/>
      <c r="D321" s="235"/>
      <c r="E321" s="253"/>
    </row>
    <row r="322" spans="1:5" ht="36" hidden="1" x14ac:dyDescent="0.25">
      <c r="A322" s="234"/>
      <c r="B322" s="125" t="s">
        <v>145</v>
      </c>
      <c r="C322" s="239"/>
      <c r="D322" s="231"/>
      <c r="E322" s="254"/>
    </row>
    <row r="323" spans="1:5" x14ac:dyDescent="0.25">
      <c r="A323" s="266" t="s">
        <v>295</v>
      </c>
      <c r="B323" s="28" t="s">
        <v>130</v>
      </c>
      <c r="C323" s="237">
        <v>40</v>
      </c>
      <c r="D323" s="230">
        <v>1</v>
      </c>
      <c r="E323" s="252">
        <f t="shared" si="12"/>
        <v>40</v>
      </c>
    </row>
    <row r="324" spans="1:5" ht="36" hidden="1" x14ac:dyDescent="0.25">
      <c r="A324" s="268"/>
      <c r="B324" s="125" t="s">
        <v>344</v>
      </c>
      <c r="C324" s="239"/>
      <c r="D324" s="231"/>
      <c r="E324" s="254"/>
    </row>
    <row r="325" spans="1:5" x14ac:dyDescent="0.25">
      <c r="A325" s="233" t="s">
        <v>296</v>
      </c>
      <c r="B325" s="28" t="s">
        <v>131</v>
      </c>
      <c r="C325" s="237">
        <v>12</v>
      </c>
      <c r="D325" s="230">
        <v>1</v>
      </c>
      <c r="E325" s="252">
        <f t="shared" si="12"/>
        <v>12</v>
      </c>
    </row>
    <row r="326" spans="1:5" ht="24" hidden="1" x14ac:dyDescent="0.25">
      <c r="A326" s="234"/>
      <c r="B326" s="125" t="s">
        <v>146</v>
      </c>
      <c r="C326" s="239"/>
      <c r="D326" s="231"/>
      <c r="E326" s="254"/>
    </row>
    <row r="327" spans="1:5" x14ac:dyDescent="0.25">
      <c r="A327" s="59" t="s">
        <v>297</v>
      </c>
      <c r="B327" s="79" t="s">
        <v>132</v>
      </c>
      <c r="C327" s="22">
        <v>20</v>
      </c>
      <c r="D327" s="62">
        <v>1</v>
      </c>
      <c r="E327" s="16">
        <f t="shared" si="12"/>
        <v>20</v>
      </c>
    </row>
    <row r="328" spans="1:5" x14ac:dyDescent="0.25">
      <c r="A328" s="233" t="s">
        <v>298</v>
      </c>
      <c r="B328" s="28" t="s">
        <v>133</v>
      </c>
      <c r="C328" s="237">
        <v>10</v>
      </c>
      <c r="D328" s="230">
        <v>1</v>
      </c>
      <c r="E328" s="252">
        <f t="shared" si="12"/>
        <v>10</v>
      </c>
    </row>
    <row r="329" spans="1:5" hidden="1" x14ac:dyDescent="0.25">
      <c r="A329" s="234"/>
      <c r="B329" s="125" t="s">
        <v>147</v>
      </c>
      <c r="C329" s="239"/>
      <c r="D329" s="231"/>
      <c r="E329" s="254"/>
    </row>
    <row r="330" spans="1:5" x14ac:dyDescent="0.25">
      <c r="A330" s="233" t="s">
        <v>299</v>
      </c>
      <c r="B330" s="28" t="s">
        <v>149</v>
      </c>
      <c r="C330" s="237">
        <v>20</v>
      </c>
      <c r="D330" s="230">
        <v>1</v>
      </c>
      <c r="E330" s="252">
        <f t="shared" si="12"/>
        <v>20</v>
      </c>
    </row>
    <row r="331" spans="1:5" hidden="1" x14ac:dyDescent="0.25">
      <c r="A331" s="236"/>
      <c r="B331" s="125" t="s">
        <v>148</v>
      </c>
      <c r="C331" s="238"/>
      <c r="D331" s="235"/>
      <c r="E331" s="253"/>
    </row>
    <row r="332" spans="1:5" ht="36" hidden="1" x14ac:dyDescent="0.25">
      <c r="A332" s="234"/>
      <c r="B332" s="84" t="s">
        <v>347</v>
      </c>
      <c r="C332" s="239"/>
      <c r="D332" s="231"/>
      <c r="E332" s="254"/>
    </row>
    <row r="333" spans="1:5" x14ac:dyDescent="0.25">
      <c r="A333" s="233" t="s">
        <v>300</v>
      </c>
      <c r="B333" s="28" t="s">
        <v>9</v>
      </c>
      <c r="C333" s="237">
        <v>15</v>
      </c>
      <c r="D333" s="230">
        <v>1</v>
      </c>
      <c r="E333" s="252">
        <f>C333*D333</f>
        <v>15</v>
      </c>
    </row>
    <row r="334" spans="1:5" x14ac:dyDescent="0.25">
      <c r="A334" s="234"/>
      <c r="B334" s="84" t="s">
        <v>150</v>
      </c>
      <c r="C334" s="239"/>
      <c r="D334" s="231"/>
      <c r="E334" s="254"/>
    </row>
    <row r="335" spans="1:5" x14ac:dyDescent="0.25">
      <c r="A335" s="233" t="s">
        <v>301</v>
      </c>
      <c r="B335" s="79" t="s">
        <v>134</v>
      </c>
      <c r="C335" s="237">
        <v>12</v>
      </c>
      <c r="D335" s="230">
        <v>1</v>
      </c>
      <c r="E335" s="252">
        <f>C335*D335</f>
        <v>12</v>
      </c>
    </row>
    <row r="336" spans="1:5" ht="24" x14ac:dyDescent="0.25">
      <c r="A336" s="234"/>
      <c r="B336" s="125" t="s">
        <v>151</v>
      </c>
      <c r="C336" s="239"/>
      <c r="D336" s="231"/>
      <c r="E336" s="254"/>
    </row>
    <row r="337" spans="1:6" x14ac:dyDescent="0.25">
      <c r="A337" s="233" t="s">
        <v>302</v>
      </c>
      <c r="B337" s="28" t="s">
        <v>135</v>
      </c>
      <c r="C337" s="237">
        <v>12</v>
      </c>
      <c r="D337" s="230">
        <v>1</v>
      </c>
      <c r="E337" s="252">
        <f t="shared" ref="E337:E349" si="13">C337*D337</f>
        <v>12</v>
      </c>
      <c r="F337" s="270"/>
    </row>
    <row r="338" spans="1:6" ht="24" hidden="1" x14ac:dyDescent="0.25">
      <c r="A338" s="234"/>
      <c r="B338" s="125" t="s">
        <v>152</v>
      </c>
      <c r="C338" s="239"/>
      <c r="D338" s="231"/>
      <c r="E338" s="254"/>
      <c r="F338" s="270"/>
    </row>
    <row r="339" spans="1:6" x14ac:dyDescent="0.25">
      <c r="A339" s="233" t="s">
        <v>303</v>
      </c>
      <c r="B339" s="28" t="s">
        <v>6</v>
      </c>
      <c r="C339" s="237">
        <v>12</v>
      </c>
      <c r="D339" s="230">
        <v>1</v>
      </c>
      <c r="E339" s="252">
        <f t="shared" si="13"/>
        <v>12</v>
      </c>
    </row>
    <row r="340" spans="1:6" ht="24" hidden="1" x14ac:dyDescent="0.25">
      <c r="A340" s="234"/>
      <c r="B340" s="84" t="s">
        <v>153</v>
      </c>
      <c r="C340" s="239"/>
      <c r="D340" s="231"/>
      <c r="E340" s="254"/>
    </row>
    <row r="341" spans="1:6" x14ac:dyDescent="0.25">
      <c r="A341" s="233" t="s">
        <v>304</v>
      </c>
      <c r="B341" s="28" t="s">
        <v>136</v>
      </c>
      <c r="C341" s="237">
        <v>12</v>
      </c>
      <c r="D341" s="230">
        <v>1</v>
      </c>
      <c r="E341" s="252">
        <f t="shared" si="13"/>
        <v>12</v>
      </c>
      <c r="F341" s="270"/>
    </row>
    <row r="342" spans="1:6" x14ac:dyDescent="0.25">
      <c r="A342" s="234"/>
      <c r="B342" s="87" t="s">
        <v>154</v>
      </c>
      <c r="C342" s="239"/>
      <c r="D342" s="231"/>
      <c r="E342" s="254"/>
      <c r="F342" s="270"/>
    </row>
    <row r="343" spans="1:6" x14ac:dyDescent="0.25">
      <c r="A343" s="233" t="s">
        <v>305</v>
      </c>
      <c r="B343" s="79" t="s">
        <v>8</v>
      </c>
      <c r="C343" s="85"/>
      <c r="D343" s="67"/>
      <c r="E343" s="91"/>
    </row>
    <row r="344" spans="1:6" x14ac:dyDescent="0.25">
      <c r="A344" s="236"/>
      <c r="B344" s="36" t="s">
        <v>194</v>
      </c>
      <c r="C344" s="85">
        <v>25</v>
      </c>
      <c r="D344" s="67">
        <v>1</v>
      </c>
      <c r="E344" s="91">
        <f t="shared" si="13"/>
        <v>25</v>
      </c>
    </row>
    <row r="345" spans="1:6" x14ac:dyDescent="0.25">
      <c r="A345" s="236"/>
      <c r="B345" s="36" t="s">
        <v>195</v>
      </c>
      <c r="C345" s="85">
        <v>10</v>
      </c>
      <c r="D345" s="67">
        <v>1</v>
      </c>
      <c r="E345" s="91">
        <f t="shared" si="13"/>
        <v>10</v>
      </c>
    </row>
    <row r="346" spans="1:6" ht="24" x14ac:dyDescent="0.25">
      <c r="A346" s="234"/>
      <c r="B346" s="87" t="s">
        <v>156</v>
      </c>
      <c r="C346" s="93"/>
      <c r="D346" s="90"/>
      <c r="E346" s="92"/>
    </row>
    <row r="347" spans="1:6" x14ac:dyDescent="0.25">
      <c r="A347" s="233" t="s">
        <v>306</v>
      </c>
      <c r="B347" s="28" t="s">
        <v>7</v>
      </c>
      <c r="C347" s="237">
        <v>15</v>
      </c>
      <c r="D347" s="230">
        <v>1</v>
      </c>
      <c r="E347" s="252">
        <f t="shared" si="13"/>
        <v>15</v>
      </c>
    </row>
    <row r="348" spans="1:6" x14ac:dyDescent="0.25">
      <c r="A348" s="234"/>
      <c r="B348" s="84" t="s">
        <v>155</v>
      </c>
      <c r="C348" s="239"/>
      <c r="D348" s="231"/>
      <c r="E348" s="254"/>
    </row>
    <row r="349" spans="1:6" x14ac:dyDescent="0.25">
      <c r="A349" s="233" t="s">
        <v>307</v>
      </c>
      <c r="B349" s="128" t="s">
        <v>137</v>
      </c>
      <c r="C349" s="237">
        <v>35</v>
      </c>
      <c r="D349" s="230">
        <v>1</v>
      </c>
      <c r="E349" s="273">
        <f t="shared" si="13"/>
        <v>35</v>
      </c>
      <c r="F349" s="208"/>
    </row>
    <row r="350" spans="1:6" ht="24" x14ac:dyDescent="0.25">
      <c r="A350" s="236"/>
      <c r="B350" s="87" t="s">
        <v>157</v>
      </c>
      <c r="C350" s="238"/>
      <c r="D350" s="235"/>
      <c r="E350" s="225"/>
      <c r="F350" s="208"/>
    </row>
    <row r="351" spans="1:6" ht="15.75" x14ac:dyDescent="0.25">
      <c r="A351" s="5">
        <v>7</v>
      </c>
      <c r="B351" s="5" t="s">
        <v>158</v>
      </c>
      <c r="C351" s="8"/>
      <c r="D351" s="8"/>
      <c r="E351" s="8">
        <f>SUM(E296:E350)</f>
        <v>494</v>
      </c>
    </row>
    <row r="352" spans="1:6" x14ac:dyDescent="0.25">
      <c r="A352" s="88"/>
      <c r="B352" s="87"/>
      <c r="C352" s="89"/>
      <c r="D352" s="74"/>
      <c r="E352" s="76"/>
    </row>
    <row r="353" spans="1:5" ht="15.75" x14ac:dyDescent="0.25">
      <c r="A353" s="4">
        <v>8</v>
      </c>
      <c r="B353" s="4" t="s">
        <v>159</v>
      </c>
      <c r="C353" s="4"/>
      <c r="D353" s="4"/>
      <c r="E353" s="4"/>
    </row>
    <row r="354" spans="1:5" ht="15.75" x14ac:dyDescent="0.25">
      <c r="A354" s="179" t="s">
        <v>118</v>
      </c>
      <c r="B354" s="178" t="s">
        <v>386</v>
      </c>
      <c r="C354" s="10"/>
      <c r="D354" s="10"/>
      <c r="E354" s="10"/>
    </row>
    <row r="355" spans="1:5" x14ac:dyDescent="0.25">
      <c r="A355" s="233" t="s">
        <v>308</v>
      </c>
      <c r="B355" s="27" t="s">
        <v>160</v>
      </c>
      <c r="C355" s="237">
        <v>15</v>
      </c>
      <c r="D355" s="230">
        <v>1</v>
      </c>
      <c r="E355" s="252">
        <f t="shared" ref="E355:E382" si="14">C355*D355</f>
        <v>15</v>
      </c>
    </row>
    <row r="356" spans="1:5" ht="24" x14ac:dyDescent="0.25">
      <c r="A356" s="234"/>
      <c r="B356" s="174" t="s">
        <v>370</v>
      </c>
      <c r="C356" s="239"/>
      <c r="D356" s="231"/>
      <c r="E356" s="254"/>
    </row>
    <row r="357" spans="1:5" x14ac:dyDescent="0.25">
      <c r="A357" s="60" t="s">
        <v>309</v>
      </c>
      <c r="B357" s="27" t="s">
        <v>161</v>
      </c>
      <c r="C357" s="85">
        <v>15</v>
      </c>
      <c r="D357" s="67">
        <v>1</v>
      </c>
      <c r="E357" s="91">
        <f t="shared" si="14"/>
        <v>15</v>
      </c>
    </row>
    <row r="358" spans="1:5" x14ac:dyDescent="0.25">
      <c r="A358" s="64" t="s">
        <v>310</v>
      </c>
      <c r="B358" s="120" t="s">
        <v>162</v>
      </c>
      <c r="C358" s="85">
        <v>15</v>
      </c>
      <c r="D358" s="67">
        <v>1</v>
      </c>
      <c r="E358" s="91">
        <f t="shared" si="14"/>
        <v>15</v>
      </c>
    </row>
    <row r="359" spans="1:5" x14ac:dyDescent="0.25">
      <c r="A359" s="233" t="s">
        <v>311</v>
      </c>
      <c r="B359" s="28" t="s">
        <v>163</v>
      </c>
      <c r="C359" s="237">
        <v>12</v>
      </c>
      <c r="D359" s="230">
        <v>10</v>
      </c>
      <c r="E359" s="252">
        <f t="shared" si="14"/>
        <v>120</v>
      </c>
    </row>
    <row r="360" spans="1:5" ht="24" x14ac:dyDescent="0.25">
      <c r="A360" s="236"/>
      <c r="B360" s="84" t="s">
        <v>164</v>
      </c>
      <c r="C360" s="238"/>
      <c r="D360" s="235"/>
      <c r="E360" s="253"/>
    </row>
    <row r="361" spans="1:5" ht="24" hidden="1" x14ac:dyDescent="0.25">
      <c r="A361" s="234"/>
      <c r="B361" s="125" t="s">
        <v>172</v>
      </c>
      <c r="C361" s="239"/>
      <c r="D361" s="231"/>
      <c r="E361" s="254"/>
    </row>
    <row r="362" spans="1:5" x14ac:dyDescent="0.25">
      <c r="A362" s="233" t="s">
        <v>312</v>
      </c>
      <c r="B362" s="28" t="s">
        <v>165</v>
      </c>
      <c r="C362" s="237">
        <v>35</v>
      </c>
      <c r="D362" s="230">
        <v>1</v>
      </c>
      <c r="E362" s="252">
        <f t="shared" si="14"/>
        <v>35</v>
      </c>
    </row>
    <row r="363" spans="1:5" ht="24" x14ac:dyDescent="0.25">
      <c r="A363" s="234"/>
      <c r="B363" s="125" t="s">
        <v>371</v>
      </c>
      <c r="C363" s="239"/>
      <c r="D363" s="231"/>
      <c r="E363" s="254"/>
    </row>
    <row r="364" spans="1:5" x14ac:dyDescent="0.25">
      <c r="A364" s="233" t="s">
        <v>313</v>
      </c>
      <c r="B364" s="36" t="s">
        <v>166</v>
      </c>
      <c r="C364" s="237">
        <v>60</v>
      </c>
      <c r="D364" s="230">
        <v>1</v>
      </c>
      <c r="E364" s="257">
        <f t="shared" si="14"/>
        <v>60</v>
      </c>
    </row>
    <row r="365" spans="1:5" x14ac:dyDescent="0.25">
      <c r="A365" s="236"/>
      <c r="B365" s="87" t="s">
        <v>173</v>
      </c>
      <c r="C365" s="238"/>
      <c r="D365" s="235"/>
      <c r="E365" s="258"/>
    </row>
    <row r="366" spans="1:5" ht="24" hidden="1" x14ac:dyDescent="0.25">
      <c r="A366" s="236"/>
      <c r="B366" s="87" t="s">
        <v>372</v>
      </c>
      <c r="C366" s="238"/>
      <c r="D366" s="235"/>
      <c r="E366" s="258"/>
    </row>
    <row r="367" spans="1:5" hidden="1" x14ac:dyDescent="0.25">
      <c r="A367" s="236"/>
      <c r="B367" s="87" t="s">
        <v>373</v>
      </c>
      <c r="C367" s="238"/>
      <c r="D367" s="235"/>
      <c r="E367" s="258"/>
    </row>
    <row r="368" spans="1:5" x14ac:dyDescent="0.25">
      <c r="A368" s="236"/>
      <c r="B368" s="87" t="s">
        <v>374</v>
      </c>
      <c r="C368" s="238"/>
      <c r="D368" s="235"/>
      <c r="E368" s="258"/>
    </row>
    <row r="369" spans="1:6" hidden="1" x14ac:dyDescent="0.25">
      <c r="A369" s="234"/>
      <c r="B369" s="87" t="s">
        <v>375</v>
      </c>
      <c r="C369" s="239"/>
      <c r="D369" s="231"/>
      <c r="E369" s="259"/>
    </row>
    <row r="370" spans="1:6" x14ac:dyDescent="0.25">
      <c r="A370" s="233" t="s">
        <v>314</v>
      </c>
      <c r="B370" s="28" t="s">
        <v>167</v>
      </c>
      <c r="C370" s="237">
        <v>25</v>
      </c>
      <c r="D370" s="230">
        <v>1</v>
      </c>
      <c r="E370" s="252">
        <f t="shared" si="14"/>
        <v>25</v>
      </c>
    </row>
    <row r="371" spans="1:6" x14ac:dyDescent="0.25">
      <c r="A371" s="236"/>
      <c r="B371" s="84" t="s">
        <v>376</v>
      </c>
      <c r="C371" s="238"/>
      <c r="D371" s="235"/>
      <c r="E371" s="253"/>
    </row>
    <row r="372" spans="1:6" hidden="1" x14ac:dyDescent="0.25">
      <c r="A372" s="236"/>
      <c r="B372" s="84" t="s">
        <v>377</v>
      </c>
      <c r="C372" s="238"/>
      <c r="D372" s="235"/>
      <c r="E372" s="253"/>
    </row>
    <row r="373" spans="1:6" hidden="1" x14ac:dyDescent="0.25">
      <c r="A373" s="236"/>
      <c r="B373" s="84" t="s">
        <v>378</v>
      </c>
      <c r="C373" s="238"/>
      <c r="D373" s="235"/>
      <c r="E373" s="253"/>
    </row>
    <row r="374" spans="1:6" hidden="1" x14ac:dyDescent="0.25">
      <c r="A374" s="236"/>
      <c r="B374" s="84" t="s">
        <v>379</v>
      </c>
      <c r="C374" s="238"/>
      <c r="D374" s="235"/>
      <c r="E374" s="253"/>
    </row>
    <row r="375" spans="1:6" hidden="1" x14ac:dyDescent="0.25">
      <c r="A375" s="234"/>
      <c r="B375" s="84" t="s">
        <v>380</v>
      </c>
      <c r="C375" s="239"/>
      <c r="D375" s="231"/>
      <c r="E375" s="254"/>
    </row>
    <row r="376" spans="1:6" x14ac:dyDescent="0.25">
      <c r="A376" s="233" t="s">
        <v>315</v>
      </c>
      <c r="B376" s="28" t="s">
        <v>168</v>
      </c>
      <c r="C376" s="237">
        <v>20</v>
      </c>
      <c r="D376" s="230">
        <v>1</v>
      </c>
      <c r="E376" s="252">
        <f t="shared" si="14"/>
        <v>20</v>
      </c>
    </row>
    <row r="377" spans="1:6" ht="24" x14ac:dyDescent="0.25">
      <c r="A377" s="234"/>
      <c r="B377" s="125" t="s">
        <v>174</v>
      </c>
      <c r="C377" s="239"/>
      <c r="D377" s="231"/>
      <c r="E377" s="254"/>
    </row>
    <row r="378" spans="1:6" x14ac:dyDescent="0.25">
      <c r="A378" s="233" t="s">
        <v>316</v>
      </c>
      <c r="B378" s="28" t="s">
        <v>169</v>
      </c>
      <c r="C378" s="237">
        <v>20</v>
      </c>
      <c r="D378" s="230">
        <v>1</v>
      </c>
      <c r="E378" s="252">
        <f t="shared" si="14"/>
        <v>20</v>
      </c>
    </row>
    <row r="379" spans="1:6" x14ac:dyDescent="0.25">
      <c r="A379" s="234"/>
      <c r="B379" s="84" t="s">
        <v>176</v>
      </c>
      <c r="C379" s="239"/>
      <c r="D379" s="231"/>
      <c r="E379" s="254"/>
      <c r="F379" s="74"/>
    </row>
    <row r="380" spans="1:6" x14ac:dyDescent="0.25">
      <c r="A380" s="233" t="s">
        <v>317</v>
      </c>
      <c r="B380" s="79" t="s">
        <v>170</v>
      </c>
      <c r="C380" s="237">
        <v>10</v>
      </c>
      <c r="D380" s="230">
        <v>1</v>
      </c>
      <c r="E380" s="252">
        <f t="shared" si="14"/>
        <v>10</v>
      </c>
      <c r="F380" s="95"/>
    </row>
    <row r="381" spans="1:6" x14ac:dyDescent="0.25">
      <c r="A381" s="234"/>
      <c r="B381" s="87" t="s">
        <v>175</v>
      </c>
      <c r="C381" s="239"/>
      <c r="D381" s="231"/>
      <c r="E381" s="254"/>
      <c r="F381" s="95"/>
    </row>
    <row r="382" spans="1:6" x14ac:dyDescent="0.25">
      <c r="A382" s="233" t="s">
        <v>318</v>
      </c>
      <c r="B382" s="79" t="s">
        <v>94</v>
      </c>
      <c r="C382" s="237">
        <v>10</v>
      </c>
      <c r="D382" s="230">
        <v>1</v>
      </c>
      <c r="E382" s="252">
        <f t="shared" si="14"/>
        <v>10</v>
      </c>
    </row>
    <row r="383" spans="1:6" ht="36" hidden="1" x14ac:dyDescent="0.25">
      <c r="A383" s="234"/>
      <c r="B383" s="87" t="s">
        <v>177</v>
      </c>
      <c r="C383" s="239"/>
      <c r="D383" s="231"/>
      <c r="E383" s="254"/>
    </row>
    <row r="384" spans="1:6" x14ac:dyDescent="0.25">
      <c r="A384" s="60" t="s">
        <v>319</v>
      </c>
      <c r="B384" s="79" t="s">
        <v>171</v>
      </c>
      <c r="C384" s="22">
        <v>10</v>
      </c>
      <c r="D384" s="67">
        <v>1</v>
      </c>
      <c r="E384" s="91">
        <f>C382*D382</f>
        <v>10</v>
      </c>
    </row>
    <row r="385" spans="1:7" x14ac:dyDescent="0.25">
      <c r="A385" s="73"/>
      <c r="B385" s="128"/>
      <c r="C385" s="89"/>
      <c r="D385" s="73"/>
      <c r="E385" s="75"/>
    </row>
    <row r="386" spans="1:7" hidden="1" x14ac:dyDescent="0.25">
      <c r="A386" s="148" t="s">
        <v>29</v>
      </c>
      <c r="B386" s="96" t="s">
        <v>322</v>
      </c>
      <c r="C386" s="248"/>
      <c r="D386" s="248"/>
      <c r="E386" s="248"/>
    </row>
    <row r="387" spans="1:7" hidden="1" x14ac:dyDescent="0.25">
      <c r="A387" s="74"/>
      <c r="B387" s="96" t="s">
        <v>321</v>
      </c>
      <c r="C387" s="248"/>
      <c r="D387" s="248"/>
      <c r="E387" s="248"/>
    </row>
    <row r="388" spans="1:7" hidden="1" x14ac:dyDescent="0.25">
      <c r="A388" s="74"/>
      <c r="B388" s="96" t="s">
        <v>320</v>
      </c>
      <c r="C388" s="248"/>
      <c r="D388" s="248"/>
      <c r="E388" s="248"/>
    </row>
    <row r="389" spans="1:7" ht="15.75" x14ac:dyDescent="0.25">
      <c r="A389" s="5">
        <v>8</v>
      </c>
      <c r="B389" s="5" t="s">
        <v>178</v>
      </c>
      <c r="C389" s="8"/>
      <c r="D389" s="8"/>
      <c r="E389" s="8">
        <f>SUM(E355:E384)</f>
        <v>355</v>
      </c>
    </row>
    <row r="390" spans="1:7" s="58" customFormat="1" ht="15.75" x14ac:dyDescent="0.25">
      <c r="A390" s="10"/>
      <c r="B390" s="10"/>
      <c r="C390" s="57"/>
      <c r="D390" s="57"/>
      <c r="E390" s="57"/>
      <c r="F390" s="116"/>
      <c r="G390" s="104"/>
    </row>
    <row r="391" spans="1:7" s="58" customFormat="1" ht="15.75" x14ac:dyDescent="0.25">
      <c r="A391" s="153"/>
      <c r="B391" s="27" t="s">
        <v>341</v>
      </c>
      <c r="C391" s="22">
        <v>20</v>
      </c>
      <c r="D391" s="62">
        <v>1</v>
      </c>
      <c r="E391" s="53">
        <f>C391*D391</f>
        <v>20</v>
      </c>
      <c r="F391" s="116"/>
      <c r="G391" s="104"/>
    </row>
    <row r="392" spans="1:7" ht="15.75" x14ac:dyDescent="0.25">
      <c r="A392" s="10"/>
      <c r="B392" s="10"/>
      <c r="C392" s="57"/>
      <c r="D392" s="57"/>
      <c r="E392" s="57"/>
    </row>
    <row r="393" spans="1:7" ht="15.75" x14ac:dyDescent="0.25">
      <c r="A393" s="220" t="s">
        <v>1</v>
      </c>
      <c r="B393" s="83" t="s">
        <v>468</v>
      </c>
      <c r="C393" s="83"/>
      <c r="D393" s="83"/>
      <c r="E393" s="221">
        <f>E43+E61+E71+E119+E137</f>
        <v>1529</v>
      </c>
      <c r="G393" s="285">
        <f>E393/0.65</f>
        <v>2352.3076923076924</v>
      </c>
    </row>
    <row r="394" spans="1:7" ht="16.5" thickBot="1" x14ac:dyDescent="0.3">
      <c r="A394" s="220" t="s">
        <v>0</v>
      </c>
      <c r="B394" s="83" t="s">
        <v>469</v>
      </c>
      <c r="C394" s="83"/>
      <c r="D394" s="83"/>
      <c r="E394" s="221">
        <f>E192+E203+E241+E270+E278+E293+E351+E389</f>
        <v>2549</v>
      </c>
      <c r="G394" s="285">
        <f>E394/0.65</f>
        <v>3921.5384615384614</v>
      </c>
    </row>
    <row r="395" spans="1:7" ht="30" customHeight="1" thickBot="1" x14ac:dyDescent="0.3">
      <c r="B395" s="244" t="s">
        <v>204</v>
      </c>
      <c r="C395" s="245"/>
      <c r="D395" s="246"/>
      <c r="E395" s="9">
        <f>E43+E61+E119+E137+E192+E241+E270+E278+E293+E351+E389+E391+E203+E71</f>
        <v>4098</v>
      </c>
      <c r="G395" s="285">
        <f>SUM(G393:G394)</f>
        <v>6273.8461538461543</v>
      </c>
    </row>
    <row r="397" spans="1:7" ht="30" x14ac:dyDescent="0.25">
      <c r="A397" s="201" t="s">
        <v>420</v>
      </c>
      <c r="B397" s="215" t="s">
        <v>342</v>
      </c>
    </row>
  </sheetData>
  <mergeCells count="263">
    <mergeCell ref="E160:E161"/>
    <mergeCell ref="A160:A161"/>
    <mergeCell ref="A142:A145"/>
    <mergeCell ref="C178:E190"/>
    <mergeCell ref="A178:A190"/>
    <mergeCell ref="A226:A239"/>
    <mergeCell ref="C226:E239"/>
    <mergeCell ref="A166:A167"/>
    <mergeCell ref="A218:A219"/>
    <mergeCell ref="C218:C219"/>
    <mergeCell ref="D218:D219"/>
    <mergeCell ref="E218:E219"/>
    <mergeCell ref="A224:A225"/>
    <mergeCell ref="C224:C225"/>
    <mergeCell ref="D224:D225"/>
    <mergeCell ref="E224:E225"/>
    <mergeCell ref="F50:F51"/>
    <mergeCell ref="G50:G51"/>
    <mergeCell ref="A35:A36"/>
    <mergeCell ref="C35:C36"/>
    <mergeCell ref="D35:D36"/>
    <mergeCell ref="E35:E36"/>
    <mergeCell ref="A50:A51"/>
    <mergeCell ref="A37:A39"/>
    <mergeCell ref="C37:C39"/>
    <mergeCell ref="D37:D39"/>
    <mergeCell ref="E37:E39"/>
    <mergeCell ref="F337:F338"/>
    <mergeCell ref="F341:F342"/>
    <mergeCell ref="C376:C377"/>
    <mergeCell ref="D376:D377"/>
    <mergeCell ref="E376:E377"/>
    <mergeCell ref="A253:A255"/>
    <mergeCell ref="A260:A262"/>
    <mergeCell ref="A290:A291"/>
    <mergeCell ref="C290:C291"/>
    <mergeCell ref="D290:D291"/>
    <mergeCell ref="E290:E291"/>
    <mergeCell ref="A282:A284"/>
    <mergeCell ref="C282:C284"/>
    <mergeCell ref="D282:D284"/>
    <mergeCell ref="E282:E284"/>
    <mergeCell ref="A349:A350"/>
    <mergeCell ref="C349:C350"/>
    <mergeCell ref="D349:D350"/>
    <mergeCell ref="E349:E350"/>
    <mergeCell ref="A359:A361"/>
    <mergeCell ref="C359:C361"/>
    <mergeCell ref="A362:A363"/>
    <mergeCell ref="A364:A369"/>
    <mergeCell ref="C364:C369"/>
    <mergeCell ref="B1:D1"/>
    <mergeCell ref="A16:A19"/>
    <mergeCell ref="A211:A213"/>
    <mergeCell ref="A244:A247"/>
    <mergeCell ref="C328:C329"/>
    <mergeCell ref="D328:D329"/>
    <mergeCell ref="E328:E329"/>
    <mergeCell ref="A77:A78"/>
    <mergeCell ref="C50:C51"/>
    <mergeCell ref="D50:D51"/>
    <mergeCell ref="E50:E51"/>
    <mergeCell ref="A20:A21"/>
    <mergeCell ref="C214:C215"/>
    <mergeCell ref="D214:D215"/>
    <mergeCell ref="E214:E215"/>
    <mergeCell ref="A206:A208"/>
    <mergeCell ref="C206:C208"/>
    <mergeCell ref="D206:D208"/>
    <mergeCell ref="E206:E208"/>
    <mergeCell ref="A320:A322"/>
    <mergeCell ref="C320:C322"/>
    <mergeCell ref="D320:D322"/>
    <mergeCell ref="E320:E322"/>
    <mergeCell ref="A323:A324"/>
    <mergeCell ref="A382:A383"/>
    <mergeCell ref="C382:C383"/>
    <mergeCell ref="D382:D383"/>
    <mergeCell ref="E382:E383"/>
    <mergeCell ref="A40:A41"/>
    <mergeCell ref="C40:C41"/>
    <mergeCell ref="D40:D41"/>
    <mergeCell ref="E40:E41"/>
    <mergeCell ref="A8:A15"/>
    <mergeCell ref="C8:C15"/>
    <mergeCell ref="D8:D15"/>
    <mergeCell ref="E8:E15"/>
    <mergeCell ref="A380:A381"/>
    <mergeCell ref="A376:A377"/>
    <mergeCell ref="C380:C381"/>
    <mergeCell ref="D380:D381"/>
    <mergeCell ref="E380:E381"/>
    <mergeCell ref="A378:A379"/>
    <mergeCell ref="C378:C379"/>
    <mergeCell ref="D378:D379"/>
    <mergeCell ref="E378:E379"/>
    <mergeCell ref="C362:C363"/>
    <mergeCell ref="D362:D363"/>
    <mergeCell ref="E362:E363"/>
    <mergeCell ref="A370:A375"/>
    <mergeCell ref="C370:C375"/>
    <mergeCell ref="D370:D375"/>
    <mergeCell ref="E370:E375"/>
    <mergeCell ref="D359:D361"/>
    <mergeCell ref="E359:E361"/>
    <mergeCell ref="A341:A342"/>
    <mergeCell ref="C341:C342"/>
    <mergeCell ref="D341:D342"/>
    <mergeCell ref="E341:E342"/>
    <mergeCell ref="A347:A348"/>
    <mergeCell ref="C347:C348"/>
    <mergeCell ref="D347:D348"/>
    <mergeCell ref="E347:E348"/>
    <mergeCell ref="A343:A346"/>
    <mergeCell ref="A355:A356"/>
    <mergeCell ref="C355:C356"/>
    <mergeCell ref="D355:D356"/>
    <mergeCell ref="E355:E356"/>
    <mergeCell ref="A335:A336"/>
    <mergeCell ref="C335:C336"/>
    <mergeCell ref="D335:D336"/>
    <mergeCell ref="E335:E336"/>
    <mergeCell ref="A337:A338"/>
    <mergeCell ref="A339:A340"/>
    <mergeCell ref="C339:C340"/>
    <mergeCell ref="D339:D340"/>
    <mergeCell ref="E339:E340"/>
    <mergeCell ref="C337:C338"/>
    <mergeCell ref="D337:D338"/>
    <mergeCell ref="E337:E338"/>
    <mergeCell ref="A328:A329"/>
    <mergeCell ref="A333:A334"/>
    <mergeCell ref="C333:C334"/>
    <mergeCell ref="D333:D334"/>
    <mergeCell ref="E333:E334"/>
    <mergeCell ref="A330:A332"/>
    <mergeCell ref="C330:C332"/>
    <mergeCell ref="D330:D332"/>
    <mergeCell ref="E330:E332"/>
    <mergeCell ref="A325:A326"/>
    <mergeCell ref="C325:C326"/>
    <mergeCell ref="D325:D326"/>
    <mergeCell ref="E325:E326"/>
    <mergeCell ref="A312:A313"/>
    <mergeCell ref="C312:C313"/>
    <mergeCell ref="D312:D313"/>
    <mergeCell ref="E312:E313"/>
    <mergeCell ref="A314:A315"/>
    <mergeCell ref="C314:C315"/>
    <mergeCell ref="D314:D315"/>
    <mergeCell ref="E314:E315"/>
    <mergeCell ref="A316:A317"/>
    <mergeCell ref="C316:C317"/>
    <mergeCell ref="D316:D317"/>
    <mergeCell ref="E316:E317"/>
    <mergeCell ref="A318:A319"/>
    <mergeCell ref="C318:C319"/>
    <mergeCell ref="D318:D319"/>
    <mergeCell ref="E318:E319"/>
    <mergeCell ref="A310:A311"/>
    <mergeCell ref="C310:C311"/>
    <mergeCell ref="D310:D311"/>
    <mergeCell ref="E310:E311"/>
    <mergeCell ref="E288:E289"/>
    <mergeCell ref="A288:A289"/>
    <mergeCell ref="A296:A299"/>
    <mergeCell ref="C296:C299"/>
    <mergeCell ref="D296:D299"/>
    <mergeCell ref="E296:E299"/>
    <mergeCell ref="A304:A306"/>
    <mergeCell ref="C304:C306"/>
    <mergeCell ref="D304:D306"/>
    <mergeCell ref="E304:E306"/>
    <mergeCell ref="A300:A303"/>
    <mergeCell ref="C300:C303"/>
    <mergeCell ref="D300:D303"/>
    <mergeCell ref="E300:E303"/>
    <mergeCell ref="A307:A309"/>
    <mergeCell ref="C307:C309"/>
    <mergeCell ref="D307:D309"/>
    <mergeCell ref="E307:E309"/>
    <mergeCell ref="A249:A252"/>
    <mergeCell ref="A256:A259"/>
    <mergeCell ref="A168:A169"/>
    <mergeCell ref="A196:A197"/>
    <mergeCell ref="C196:C197"/>
    <mergeCell ref="D196:D197"/>
    <mergeCell ref="E196:E197"/>
    <mergeCell ref="A198:A199"/>
    <mergeCell ref="C198:C199"/>
    <mergeCell ref="D198:D199"/>
    <mergeCell ref="E198:E199"/>
    <mergeCell ref="C200:C201"/>
    <mergeCell ref="D200:D201"/>
    <mergeCell ref="E200:E201"/>
    <mergeCell ref="A200:A201"/>
    <mergeCell ref="C265:C266"/>
    <mergeCell ref="D265:D266"/>
    <mergeCell ref="C288:C289"/>
    <mergeCell ref="D288:D289"/>
    <mergeCell ref="C16:C19"/>
    <mergeCell ref="E16:E19"/>
    <mergeCell ref="D16:D19"/>
    <mergeCell ref="B395:D395"/>
    <mergeCell ref="C155:C156"/>
    <mergeCell ref="D155:D156"/>
    <mergeCell ref="C28:C31"/>
    <mergeCell ref="D28:D31"/>
    <mergeCell ref="E28:E31"/>
    <mergeCell ref="C386:E388"/>
    <mergeCell ref="D285:D287"/>
    <mergeCell ref="E285:E287"/>
    <mergeCell ref="E265:E266"/>
    <mergeCell ref="C323:C324"/>
    <mergeCell ref="D323:D324"/>
    <mergeCell ref="E323:E324"/>
    <mergeCell ref="D364:D369"/>
    <mergeCell ref="E364:E369"/>
    <mergeCell ref="C160:C161"/>
    <mergeCell ref="D160:D161"/>
    <mergeCell ref="A285:A287"/>
    <mergeCell ref="C285:C287"/>
    <mergeCell ref="C79:C80"/>
    <mergeCell ref="D79:D80"/>
    <mergeCell ref="E79:E80"/>
    <mergeCell ref="A87:A88"/>
    <mergeCell ref="A95:A96"/>
    <mergeCell ref="C95:C96"/>
    <mergeCell ref="D95:D96"/>
    <mergeCell ref="E95:E96"/>
    <mergeCell ref="A128:A129"/>
    <mergeCell ref="C97:E117"/>
    <mergeCell ref="C132:E135"/>
    <mergeCell ref="A155:A156"/>
    <mergeCell ref="A157:A159"/>
    <mergeCell ref="A214:A215"/>
    <mergeCell ref="A265:A266"/>
    <mergeCell ref="A164:A165"/>
    <mergeCell ref="C164:C165"/>
    <mergeCell ref="D164:D165"/>
    <mergeCell ref="E164:E165"/>
    <mergeCell ref="A146:A147"/>
    <mergeCell ref="C146:C147"/>
    <mergeCell ref="D146:D147"/>
    <mergeCell ref="A52:A60"/>
    <mergeCell ref="C52:C60"/>
    <mergeCell ref="D52:D60"/>
    <mergeCell ref="E52:E60"/>
    <mergeCell ref="E155:E156"/>
    <mergeCell ref="C77:C78"/>
    <mergeCell ref="D77:D78"/>
    <mergeCell ref="E77:E78"/>
    <mergeCell ref="E146:E147"/>
    <mergeCell ref="A148:A149"/>
    <mergeCell ref="C148:C149"/>
    <mergeCell ref="D148:D149"/>
    <mergeCell ref="E148:E149"/>
    <mergeCell ref="A79:A80"/>
    <mergeCell ref="A126:A127"/>
    <mergeCell ref="C126:C127"/>
    <mergeCell ref="D126:D127"/>
    <mergeCell ref="E126:E127"/>
    <mergeCell ref="A153:A154"/>
  </mergeCells>
  <phoneticPr fontId="14" type="noConversion"/>
  <pageMargins left="0.7" right="0.7" top="0.75" bottom="0.75" header="0.3" footer="0.3"/>
  <pageSetup paperSize="9" scale="75" fitToHeight="0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1A85-5E10-4811-A7CE-4EAF827BF51D}">
  <dimension ref="A3:D17"/>
  <sheetViews>
    <sheetView workbookViewId="0">
      <selection activeCell="L24" sqref="L24"/>
    </sheetView>
  </sheetViews>
  <sheetFormatPr defaultRowHeight="15" x14ac:dyDescent="0.25"/>
  <cols>
    <col min="2" max="2" width="50.28515625" customWidth="1"/>
    <col min="3" max="3" width="10.140625" bestFit="1" customWidth="1"/>
  </cols>
  <sheetData>
    <row r="3" spans="1:4" x14ac:dyDescent="0.25">
      <c r="B3" s="283" t="s">
        <v>424</v>
      </c>
      <c r="C3" s="284"/>
      <c r="D3" s="284"/>
    </row>
    <row r="4" spans="1:4" ht="30" x14ac:dyDescent="0.25">
      <c r="C4" s="105" t="s">
        <v>430</v>
      </c>
      <c r="D4" s="197" t="s">
        <v>431</v>
      </c>
    </row>
    <row r="5" spans="1:4" x14ac:dyDescent="0.25">
      <c r="A5">
        <v>0</v>
      </c>
      <c r="B5" s="196" t="s">
        <v>425</v>
      </c>
    </row>
    <row r="6" spans="1:4" x14ac:dyDescent="0.25">
      <c r="C6" t="s">
        <v>96</v>
      </c>
      <c r="D6">
        <v>150</v>
      </c>
    </row>
    <row r="7" spans="1:4" x14ac:dyDescent="0.25">
      <c r="C7" t="s">
        <v>76</v>
      </c>
      <c r="D7">
        <v>313</v>
      </c>
    </row>
    <row r="8" spans="1:4" x14ac:dyDescent="0.25">
      <c r="A8">
        <v>1</v>
      </c>
      <c r="B8" s="196" t="s">
        <v>427</v>
      </c>
    </row>
    <row r="9" spans="1:4" x14ac:dyDescent="0.25">
      <c r="C9" t="s">
        <v>76</v>
      </c>
      <c r="D9">
        <v>220</v>
      </c>
    </row>
    <row r="10" spans="1:4" x14ac:dyDescent="0.25">
      <c r="A10">
        <v>2</v>
      </c>
      <c r="B10" s="196" t="s">
        <v>426</v>
      </c>
    </row>
    <row r="11" spans="1:4" x14ac:dyDescent="0.25">
      <c r="C11" t="s">
        <v>76</v>
      </c>
      <c r="D11">
        <v>1060</v>
      </c>
    </row>
    <row r="12" spans="1:4" x14ac:dyDescent="0.25">
      <c r="A12">
        <v>3</v>
      </c>
      <c r="B12" s="196" t="s">
        <v>427</v>
      </c>
    </row>
    <row r="13" spans="1:4" x14ac:dyDescent="0.25">
      <c r="C13" t="s">
        <v>76</v>
      </c>
    </row>
    <row r="14" spans="1:4" x14ac:dyDescent="0.25">
      <c r="D14">
        <v>360</v>
      </c>
    </row>
    <row r="15" spans="1:4" x14ac:dyDescent="0.25">
      <c r="A15">
        <v>4</v>
      </c>
      <c r="B15" s="196" t="s">
        <v>429</v>
      </c>
    </row>
    <row r="16" spans="1:4" x14ac:dyDescent="0.25">
      <c r="C16" t="s">
        <v>76</v>
      </c>
      <c r="D16">
        <v>333</v>
      </c>
    </row>
    <row r="17" spans="2:4" x14ac:dyDescent="0.25">
      <c r="B17" s="283" t="s">
        <v>428</v>
      </c>
      <c r="C17" s="284"/>
      <c r="D17" s="198">
        <f>SUM(D6:D16)</f>
        <v>2436</v>
      </c>
    </row>
  </sheetData>
  <mergeCells count="2">
    <mergeCell ref="B3:D3"/>
    <mergeCell ref="B17:C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PROJEKTNI PROGRAM</vt:lpstr>
      <vt:lpstr>POSTOJEĆE STANJE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</dc:creator>
  <cp:lastModifiedBy>S</cp:lastModifiedBy>
  <cp:lastPrinted>2022-03-25T10:24:49Z</cp:lastPrinted>
  <dcterms:created xsi:type="dcterms:W3CDTF">2021-12-09T10:40:29Z</dcterms:created>
  <dcterms:modified xsi:type="dcterms:W3CDTF">2022-04-08T11:17:24Z</dcterms:modified>
</cp:coreProperties>
</file>