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na.dimec\Desktop\PODACI\PLAN2020 prosinac UV\INTEGRALNI\"/>
    </mc:Choice>
  </mc:AlternateContent>
  <bookViews>
    <workbookView xWindow="0" yWindow="0" windowWidth="28800" windowHeight="1153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List1!$A$4:$O$17</definedName>
  </definedNames>
  <calcPr calcId="162913"/>
</workbook>
</file>

<file path=xl/calcChain.xml><?xml version="1.0" encoding="utf-8"?>
<calcChain xmlns="http://schemas.openxmlformats.org/spreadsheetml/2006/main">
  <c r="K10" i="1" l="1"/>
  <c r="K11" i="1"/>
  <c r="G10" i="1"/>
  <c r="G11" i="1"/>
  <c r="C10" i="1"/>
  <c r="C11" i="1"/>
  <c r="F7" i="1"/>
  <c r="F8" i="1"/>
  <c r="F9" i="1"/>
  <c r="F10" i="1"/>
  <c r="F13" i="1"/>
  <c r="F14" i="1"/>
  <c r="F15" i="1"/>
  <c r="N13" i="1" l="1"/>
  <c r="J13" i="1"/>
  <c r="C6" i="1" l="1"/>
  <c r="N14" i="1"/>
  <c r="J14" i="1"/>
  <c r="N7" i="1"/>
  <c r="N8" i="1"/>
  <c r="J7" i="1"/>
  <c r="J8" i="1"/>
  <c r="J9" i="1"/>
  <c r="M6" i="1" l="1"/>
  <c r="L6" i="1"/>
  <c r="K6" i="1"/>
  <c r="I6" i="1"/>
  <c r="H6" i="1"/>
  <c r="G6" i="1"/>
  <c r="E6" i="1"/>
  <c r="D6" i="1"/>
  <c r="J16" i="1"/>
  <c r="N17" i="1" l="1"/>
  <c r="N16" i="1"/>
  <c r="N15" i="1"/>
  <c r="N12" i="1"/>
  <c r="N11" i="1"/>
  <c r="N10" i="1"/>
  <c r="N9" i="1"/>
  <c r="J17" i="1"/>
  <c r="J15" i="1"/>
  <c r="J11" i="1"/>
  <c r="J10" i="1"/>
  <c r="F17" i="1"/>
  <c r="F16" i="1"/>
  <c r="F11" i="1"/>
  <c r="N6" i="1" l="1"/>
  <c r="F6" i="1"/>
  <c r="J6" i="1"/>
</calcChain>
</file>

<file path=xl/sharedStrings.xml><?xml version="1.0" encoding="utf-8"?>
<sst xmlns="http://schemas.openxmlformats.org/spreadsheetml/2006/main" count="38" uniqueCount="34">
  <si>
    <t>31</t>
  </si>
  <si>
    <t>Vlastiti prihodi</t>
  </si>
  <si>
    <t>43</t>
  </si>
  <si>
    <t>52</t>
  </si>
  <si>
    <t>Ostale pomoći</t>
  </si>
  <si>
    <t>61</t>
  </si>
  <si>
    <t>Donacije</t>
  </si>
  <si>
    <t>71</t>
  </si>
  <si>
    <t>Prihodi od nefinancijske imovine</t>
  </si>
  <si>
    <t>26395</t>
  </si>
  <si>
    <t>Klinički bolnički centar Sestre milosrdnice</t>
  </si>
  <si>
    <t>Šifra</t>
  </si>
  <si>
    <t>Opis</t>
  </si>
  <si>
    <t>Pomoći EU</t>
  </si>
  <si>
    <t>Europski fond za regionalni razvoj (ERDF)</t>
  </si>
  <si>
    <t>Ostali prihodi za posebne namjene  - Prihodi od HZZO-a na temelju ugovornih obveza</t>
  </si>
  <si>
    <t xml:space="preserve">Projekcija plana 2021.
</t>
  </si>
  <si>
    <t>DONOS</t>
  </si>
  <si>
    <t>ODNOS</t>
  </si>
  <si>
    <t xml:space="preserve">  12</t>
  </si>
  <si>
    <t xml:space="preserve">  11</t>
  </si>
  <si>
    <t>Opći prihodi i primici</t>
  </si>
  <si>
    <t>Sredstva učešća za pomoći</t>
  </si>
  <si>
    <t>Ostali prihodi za posebne namjene  -Prihodi od participacija, sufinanciranja cijena usluga, refundacija šteta i sl.</t>
  </si>
  <si>
    <t xml:space="preserve">Projekcija plana 2022.
</t>
  </si>
  <si>
    <t>561</t>
  </si>
  <si>
    <t>Europski socijalni fond (ESF)</t>
  </si>
  <si>
    <t xml:space="preserve">Plan 2020.
</t>
  </si>
  <si>
    <t xml:space="preserve">Ukupan plan 2020. 
(plan + donos-odnos)
</t>
  </si>
  <si>
    <t xml:space="preserve">Ukupna projekcija plana 2021. 
(plan + donos-odnos)
</t>
  </si>
  <si>
    <t xml:space="preserve">Ukupana projekcija plana 2022. 
(plan + donos-odnos)
</t>
  </si>
  <si>
    <t>MINISTARSTVO ZDRAVSTVA - PLAN PRIHODA 2020. - 2022. godine</t>
  </si>
  <si>
    <t>Izradio:</t>
  </si>
  <si>
    <t>Ravnatelj: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</si>
</sst>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lgerian"/>
      <family val="5"/>
    </font>
    <font>
      <sz val="12"/>
      <name val="Arial"/>
      <family val="2"/>
      <charset val="238"/>
    </font>
    <font>
      <sz val="12"/>
      <name val="Calibri"/>
      <family val="2"/>
      <charset val="238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6">
    <xf numFmtId="0" fontId="0" fillId="0" borderId="0"/>
    <xf numFmtId="0" fontId="1" fillId="2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9" borderId="0" applyNumberFormat="0" applyBorder="0" applyAlignment="0" applyProtection="0"/>
    <xf numFmtId="0" fontId="9" fillId="14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4" fontId="2" fillId="28" borderId="1" applyNumberFormat="0" applyProtection="0">
      <alignment vertical="center"/>
    </xf>
    <xf numFmtId="4" fontId="13" fillId="29" borderId="1" applyNumberFormat="0" applyProtection="0">
      <alignment vertical="center"/>
    </xf>
    <xf numFmtId="4" fontId="2" fillId="29" borderId="1" applyNumberFormat="0" applyProtection="0">
      <alignment horizontal="left" vertical="center" indent="1" justifyLastLine="1"/>
    </xf>
    <xf numFmtId="0" fontId="6" fillId="28" borderId="2" applyNumberFormat="0" applyProtection="0">
      <alignment horizontal="left" vertical="top" indent="1"/>
    </xf>
    <xf numFmtId="4" fontId="2" fillId="30" borderId="1" applyNumberFormat="0" applyProtection="0">
      <alignment horizontal="left" vertical="center" indent="1" justifyLastLine="1"/>
    </xf>
    <xf numFmtId="4" fontId="2" fillId="31" borderId="1" applyNumberFormat="0" applyProtection="0">
      <alignment horizontal="right" vertical="center"/>
    </xf>
    <xf numFmtId="4" fontId="2" fillId="32" borderId="1" applyNumberFormat="0" applyProtection="0">
      <alignment horizontal="right" vertical="center"/>
    </xf>
    <xf numFmtId="4" fontId="2" fillId="33" borderId="3" applyNumberFormat="0" applyProtection="0">
      <alignment horizontal="right" vertical="center"/>
    </xf>
    <xf numFmtId="4" fontId="2" fillId="9" borderId="1" applyNumberFormat="0" applyProtection="0">
      <alignment horizontal="right" vertical="center"/>
    </xf>
    <xf numFmtId="4" fontId="2" fillId="34" borderId="1" applyNumberFormat="0" applyProtection="0">
      <alignment horizontal="right" vertical="center"/>
    </xf>
    <xf numFmtId="4" fontId="2" fillId="35" borderId="1" applyNumberFormat="0" applyProtection="0">
      <alignment horizontal="right" vertical="center"/>
    </xf>
    <xf numFmtId="4" fontId="2" fillId="7" borderId="1" applyNumberFormat="0" applyProtection="0">
      <alignment horizontal="right" vertical="center"/>
    </xf>
    <xf numFmtId="4" fontId="2" fillId="4" borderId="1" applyNumberFormat="0" applyProtection="0">
      <alignment horizontal="right" vertical="center"/>
    </xf>
    <xf numFmtId="4" fontId="2" fillId="36" borderId="1" applyNumberFormat="0" applyProtection="0">
      <alignment horizontal="right" vertical="center"/>
    </xf>
    <xf numFmtId="4" fontId="2" fillId="37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2" fillId="3" borderId="1" applyNumberFormat="0" applyProtection="0">
      <alignment horizontal="right" vertical="center"/>
    </xf>
    <xf numFmtId="4" fontId="2" fillId="5" borderId="3" applyNumberFormat="0" applyProtection="0">
      <alignment horizontal="left" vertical="center" indent="1" justifyLastLine="1"/>
    </xf>
    <xf numFmtId="4" fontId="2" fillId="3" borderId="3" applyNumberFormat="0" applyProtection="0">
      <alignment horizontal="left" vertical="center" indent="1" justifyLastLine="1"/>
    </xf>
    <xf numFmtId="0" fontId="2" fillId="6" borderId="1" applyNumberFormat="0" applyProtection="0">
      <alignment horizontal="left" vertical="center" indent="1" justifyLastLine="1"/>
    </xf>
    <xf numFmtId="0" fontId="2" fillId="8" borderId="2" applyNumberFormat="0" applyProtection="0">
      <alignment horizontal="left" vertical="top" indent="1"/>
    </xf>
    <xf numFmtId="0" fontId="2" fillId="38" borderId="1" applyNumberFormat="0" applyProtection="0">
      <alignment horizontal="left" vertical="center" indent="1" justifyLastLine="1"/>
    </xf>
    <xf numFmtId="0" fontId="2" fillId="3" borderId="2" applyNumberFormat="0" applyProtection="0">
      <alignment horizontal="left" vertical="top" indent="1"/>
    </xf>
    <xf numFmtId="0" fontId="2" fillId="39" borderId="1" applyNumberFormat="0" applyProtection="0">
      <alignment horizontal="left" vertical="center" indent="1" justifyLastLine="1"/>
    </xf>
    <xf numFmtId="0" fontId="2" fillId="39" borderId="2" applyNumberFormat="0" applyProtection="0">
      <alignment horizontal="left" vertical="top" indent="1"/>
    </xf>
    <xf numFmtId="0" fontId="2" fillId="5" borderId="1" applyNumberFormat="0" applyProtection="0">
      <alignment horizontal="left" vertical="center" indent="1" justifyLastLine="1"/>
    </xf>
    <xf numFmtId="0" fontId="2" fillId="5" borderId="2" applyNumberFormat="0" applyProtection="0">
      <alignment horizontal="left" vertical="top" indent="1"/>
    </xf>
    <xf numFmtId="0" fontId="2" fillId="40" borderId="4" applyNumberFormat="0">
      <protection locked="0"/>
    </xf>
    <xf numFmtId="0" fontId="3" fillId="8" borderId="5" applyBorder="0"/>
    <xf numFmtId="4" fontId="4" fillId="41" borderId="2" applyNumberFormat="0" applyProtection="0">
      <alignment vertical="center"/>
    </xf>
    <xf numFmtId="4" fontId="14" fillId="0" borderId="6" applyNumberFormat="0" applyProtection="0">
      <alignment vertical="center"/>
    </xf>
    <xf numFmtId="4" fontId="4" fillId="6" borderId="2" applyNumberFormat="0" applyProtection="0">
      <alignment horizontal="left" vertical="center" indent="1"/>
    </xf>
    <xf numFmtId="0" fontId="4" fillId="41" borderId="2" applyNumberFormat="0" applyProtection="0">
      <alignment horizontal="left" vertical="top" indent="1"/>
    </xf>
    <xf numFmtId="4" fontId="2" fillId="0" borderId="1" applyNumberFormat="0" applyProtection="0">
      <alignment horizontal="right" vertical="center"/>
    </xf>
    <xf numFmtId="4" fontId="13" fillId="42" borderId="1" applyNumberFormat="0" applyProtection="0">
      <alignment horizontal="right" vertical="center"/>
    </xf>
    <xf numFmtId="4" fontId="2" fillId="30" borderId="1" applyNumberFormat="0" applyProtection="0">
      <alignment horizontal="left" vertical="center" indent="1" justifyLastLine="1"/>
    </xf>
    <xf numFmtId="0" fontId="4" fillId="3" borderId="2" applyNumberFormat="0" applyProtection="0">
      <alignment horizontal="left" vertical="top" indent="1"/>
    </xf>
    <xf numFmtId="4" fontId="7" fillId="43" borderId="3" applyNumberFormat="0" applyProtection="0">
      <alignment horizontal="left" vertical="center" indent="1" justifyLastLine="1"/>
    </xf>
    <xf numFmtId="0" fontId="14" fillId="0" borderId="6"/>
    <xf numFmtId="4" fontId="8" fillId="40" borderId="1" applyNumberFormat="0" applyProtection="0">
      <alignment horizontal="right" vertical="center"/>
    </xf>
    <xf numFmtId="0" fontId="12" fillId="0" borderId="0" applyNumberFormat="0" applyFill="0" applyBorder="0" applyAlignment="0" applyProtection="0"/>
    <xf numFmtId="0" fontId="15" fillId="2" borderId="0"/>
  </cellStyleXfs>
  <cellXfs count="47">
    <xf numFmtId="0" fontId="0" fillId="0" borderId="0" xfId="0"/>
    <xf numFmtId="0" fontId="16" fillId="0" borderId="0" xfId="0" applyFont="1"/>
    <xf numFmtId="0" fontId="16" fillId="0" borderId="0" xfId="0" applyFont="1" applyAlignment="1">
      <alignment vertical="top" wrapText="1"/>
    </xf>
    <xf numFmtId="1" fontId="19" fillId="0" borderId="0" xfId="0" applyNumberFormat="1" applyFont="1" applyAlignment="1">
      <alignment horizontal="center"/>
    </xf>
    <xf numFmtId="0" fontId="22" fillId="0" borderId="0" xfId="0" applyFont="1"/>
    <xf numFmtId="3" fontId="17" fillId="44" borderId="7" xfId="23" applyNumberFormat="1" applyFont="1" applyFill="1" applyBorder="1">
      <alignment vertical="center"/>
    </xf>
    <xf numFmtId="3" fontId="17" fillId="0" borderId="7" xfId="57" applyNumberFormat="1" applyFont="1" applyBorder="1">
      <alignment horizontal="right" vertical="center"/>
    </xf>
    <xf numFmtId="3" fontId="17" fillId="0" borderId="9" xfId="57" applyNumberFormat="1" applyFont="1" applyBorder="1">
      <alignment horizontal="right" vertical="center"/>
    </xf>
    <xf numFmtId="3" fontId="17" fillId="0" borderId="10" xfId="57" applyNumberFormat="1" applyFont="1" applyBorder="1">
      <alignment horizontal="right" vertical="center"/>
    </xf>
    <xf numFmtId="3" fontId="17" fillId="0" borderId="11" xfId="57" applyNumberFormat="1" applyFont="1" applyBorder="1">
      <alignment horizontal="right" vertical="center"/>
    </xf>
    <xf numFmtId="0" fontId="17" fillId="30" borderId="14" xfId="27" quotePrefix="1" applyNumberFormat="1" applyFont="1" applyBorder="1">
      <alignment horizontal="left" vertical="center" indent="1" justifyLastLine="1"/>
    </xf>
    <xf numFmtId="0" fontId="17" fillId="30" borderId="14" xfId="59" quotePrefix="1" applyNumberFormat="1" applyFont="1" applyBorder="1" applyAlignment="1">
      <alignment horizontal="center" vertical="center" wrapText="1" justifyLastLine="1"/>
    </xf>
    <xf numFmtId="0" fontId="17" fillId="30" borderId="15" xfId="59" quotePrefix="1" applyNumberFormat="1" applyFont="1" applyBorder="1" applyAlignment="1">
      <alignment horizontal="center" vertical="center" wrapText="1" justifyLastLine="1"/>
    </xf>
    <xf numFmtId="1" fontId="18" fillId="28" borderId="14" xfId="23" applyNumberFormat="1" applyFont="1" applyBorder="1" applyAlignment="1">
      <alignment horizontal="center" vertical="center"/>
    </xf>
    <xf numFmtId="1" fontId="18" fillId="28" borderId="15" xfId="23" applyNumberFormat="1" applyFont="1" applyBorder="1" applyAlignment="1">
      <alignment horizontal="center" vertical="center"/>
    </xf>
    <xf numFmtId="0" fontId="17" fillId="30" borderId="8" xfId="27" quotePrefix="1" applyNumberFormat="1" applyFont="1" applyBorder="1">
      <alignment horizontal="left" vertical="center" indent="1" justifyLastLine="1"/>
    </xf>
    <xf numFmtId="1" fontId="18" fillId="29" borderId="8" xfId="25" quotePrefix="1" applyNumberFormat="1" applyFont="1" applyBorder="1" applyAlignment="1">
      <alignment horizontal="center" vertical="center" justifyLastLine="1"/>
    </xf>
    <xf numFmtId="49" fontId="17" fillId="45" borderId="20" xfId="45" quotePrefix="1" applyNumberFormat="1" applyFont="1" applyFill="1" applyBorder="1" applyAlignment="1">
      <alignment horizontal="center" vertical="center" justifyLastLine="1"/>
    </xf>
    <xf numFmtId="49" fontId="17" fillId="39" borderId="20" xfId="47" quotePrefix="1" applyNumberFormat="1" applyFont="1" applyBorder="1" applyAlignment="1">
      <alignment horizontal="center" vertical="center" justifyLastLine="1"/>
    </xf>
    <xf numFmtId="49" fontId="17" fillId="39" borderId="21" xfId="47" quotePrefix="1" applyNumberFormat="1" applyFont="1" applyBorder="1" applyAlignment="1">
      <alignment horizontal="center" vertical="center" justifyLastLine="1"/>
    </xf>
    <xf numFmtId="0" fontId="17" fillId="30" borderId="16" xfId="59" quotePrefix="1" applyNumberFormat="1" applyFont="1" applyBorder="1" applyAlignment="1">
      <alignment horizontal="center" vertical="center" wrapText="1" justifyLastLine="1"/>
    </xf>
    <xf numFmtId="1" fontId="18" fillId="28" borderId="16" xfId="23" applyNumberFormat="1" applyFont="1" applyBorder="1" applyAlignment="1">
      <alignment horizontal="center" vertical="center"/>
    </xf>
    <xf numFmtId="3" fontId="17" fillId="44" borderId="6" xfId="23" applyNumberFormat="1" applyFont="1" applyFill="1" applyBorder="1">
      <alignment vertical="center"/>
    </xf>
    <xf numFmtId="3" fontId="17" fillId="0" borderId="6" xfId="57" applyNumberFormat="1" applyFont="1" applyBorder="1">
      <alignment horizontal="right" vertical="center"/>
    </xf>
    <xf numFmtId="3" fontId="17" fillId="0" borderId="18" xfId="57" applyNumberFormat="1" applyFont="1" applyBorder="1">
      <alignment horizontal="right" vertical="center"/>
    </xf>
    <xf numFmtId="1" fontId="18" fillId="29" borderId="8" xfId="25" quotePrefix="1" applyNumberFormat="1" applyFont="1" applyBorder="1" applyAlignment="1">
      <alignment horizontal="center" vertical="top" wrapText="1"/>
    </xf>
    <xf numFmtId="0" fontId="17" fillId="45" borderId="20" xfId="45" quotePrefix="1" applyFont="1" applyFill="1" applyBorder="1" applyAlignment="1">
      <alignment horizontal="left" vertical="top" wrapText="1"/>
    </xf>
    <xf numFmtId="0" fontId="17" fillId="39" borderId="20" xfId="47" quotePrefix="1" applyFont="1" applyBorder="1" applyAlignment="1">
      <alignment horizontal="left" vertical="top" wrapText="1"/>
    </xf>
    <xf numFmtId="0" fontId="21" fillId="39" borderId="20" xfId="47" quotePrefix="1" applyFont="1" applyBorder="1" applyAlignment="1">
      <alignment horizontal="left" vertical="top" wrapText="1"/>
    </xf>
    <xf numFmtId="0" fontId="17" fillId="39" borderId="21" xfId="47" quotePrefix="1" applyFont="1" applyBorder="1" applyAlignment="1">
      <alignment horizontal="left" vertical="top" wrapText="1"/>
    </xf>
    <xf numFmtId="49" fontId="17" fillId="45" borderId="19" xfId="45" quotePrefix="1" applyNumberFormat="1" applyFont="1" applyFill="1" applyBorder="1" applyAlignment="1">
      <alignment horizontal="center" vertical="center" justifyLastLine="1"/>
    </xf>
    <xf numFmtId="0" fontId="17" fillId="45" borderId="19" xfId="45" quotePrefix="1" applyFont="1" applyFill="1" applyBorder="1" applyAlignment="1">
      <alignment horizontal="left" vertical="top" wrapText="1"/>
    </xf>
    <xf numFmtId="3" fontId="17" fillId="44" borderId="17" xfId="23" applyNumberFormat="1" applyFont="1" applyFill="1" applyBorder="1">
      <alignment vertical="center"/>
    </xf>
    <xf numFmtId="3" fontId="17" fillId="44" borderId="12" xfId="23" applyNumberFormat="1" applyFont="1" applyFill="1" applyBorder="1">
      <alignment vertical="center"/>
    </xf>
    <xf numFmtId="3" fontId="17" fillId="0" borderId="12" xfId="57" applyNumberFormat="1" applyFont="1" applyBorder="1">
      <alignment horizontal="right" vertical="center"/>
    </xf>
    <xf numFmtId="3" fontId="17" fillId="0" borderId="13" xfId="57" applyNumberFormat="1" applyFont="1" applyBorder="1">
      <alignment horizontal="right" vertical="center"/>
    </xf>
    <xf numFmtId="49" fontId="17" fillId="38" borderId="8" xfId="45" quotePrefix="1" applyNumberFormat="1" applyFont="1" applyBorder="1" applyAlignment="1">
      <alignment horizontal="left" vertical="center" indent="3" justifyLastLine="1"/>
    </xf>
    <xf numFmtId="0" fontId="17" fillId="38" borderId="8" xfId="45" quotePrefix="1" applyFont="1" applyBorder="1" applyAlignment="1">
      <alignment horizontal="left" vertical="top" wrapText="1"/>
    </xf>
    <xf numFmtId="3" fontId="17" fillId="28" borderId="16" xfId="23" applyNumberFormat="1" applyFont="1" applyBorder="1">
      <alignment vertical="center"/>
    </xf>
    <xf numFmtId="3" fontId="17" fillId="28" borderId="14" xfId="23" applyNumberFormat="1" applyFont="1" applyBorder="1">
      <alignment vertical="center"/>
    </xf>
    <xf numFmtId="3" fontId="17" fillId="28" borderId="15" xfId="23" applyNumberFormat="1" applyFont="1" applyBorder="1">
      <alignment vertical="center"/>
    </xf>
    <xf numFmtId="3" fontId="17" fillId="0" borderId="6" xfId="57" applyNumberFormat="1" applyFont="1" applyFill="1" applyBorder="1">
      <alignment horizontal="right" vertical="center"/>
    </xf>
    <xf numFmtId="3" fontId="17" fillId="0" borderId="7" xfId="57" applyNumberFormat="1" applyFont="1" applyFill="1" applyBorder="1">
      <alignment horizontal="right" vertical="center"/>
    </xf>
    <xf numFmtId="3" fontId="17" fillId="0" borderId="9" xfId="57" applyNumberFormat="1" applyFont="1" applyFill="1" applyBorder="1">
      <alignment horizontal="right" vertical="center"/>
    </xf>
    <xf numFmtId="0" fontId="16" fillId="0" borderId="22" xfId="0" applyFont="1" applyBorder="1"/>
    <xf numFmtId="0" fontId="16" fillId="0" borderId="0" xfId="0" applyFont="1" applyBorder="1"/>
    <xf numFmtId="0" fontId="20" fillId="0" borderId="0" xfId="0" applyFont="1" applyAlignment="1">
      <alignment horizontal="center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1"/>
    <cellStyle name="Normalno 3" xfId="65"/>
    <cellStyle name="SAPBEXaggData" xfId="23"/>
    <cellStyle name="SAPBEXaggDataEmph" xfId="24"/>
    <cellStyle name="SAPBEXaggItem" xfId="25"/>
    <cellStyle name="SAPBEXaggItemX" xfId="26"/>
    <cellStyle name="SAPBEXchaText" xfId="27"/>
    <cellStyle name="SAPBEXexcBad7" xfId="28"/>
    <cellStyle name="SAPBEXexcBad8" xfId="29"/>
    <cellStyle name="SAPBEXexcBad9" xfId="30"/>
    <cellStyle name="SAPBEXexcCritical4" xfId="31"/>
    <cellStyle name="SAPBEXexcCritical5" xfId="32"/>
    <cellStyle name="SAPBEXexcCritical6" xfId="33"/>
    <cellStyle name="SAPBEXexcGood1" xfId="34"/>
    <cellStyle name="SAPBEXexcGood2" xfId="35"/>
    <cellStyle name="SAPBEXexcGood3" xfId="36"/>
    <cellStyle name="SAPBEXfilterDrill" xfId="37"/>
    <cellStyle name="SAPBEXfilterItem" xfId="38"/>
    <cellStyle name="SAPBEXfilterText" xfId="39"/>
    <cellStyle name="SAPBEXformats" xfId="40"/>
    <cellStyle name="SAPBEXheaderItem" xfId="41"/>
    <cellStyle name="SAPBEXheaderText" xfId="42"/>
    <cellStyle name="SAPBEXHLevel0" xfId="43"/>
    <cellStyle name="SAPBEXHLevel0X" xfId="44"/>
    <cellStyle name="SAPBEXHLevel1" xfId="45"/>
    <cellStyle name="SAPBEXHLevel1X" xfId="46"/>
    <cellStyle name="SAPBEXHLevel2" xfId="47"/>
    <cellStyle name="SAPBEXHLevel2X" xfId="48"/>
    <cellStyle name="SAPBEXHLevel3" xfId="49"/>
    <cellStyle name="SAPBEXHLevel3X" xfId="50"/>
    <cellStyle name="SAPBEXinputData" xfId="51"/>
    <cellStyle name="SAPBEXItemHeader" xfId="52"/>
    <cellStyle name="SAPBEXresData" xfId="53"/>
    <cellStyle name="SAPBEXresDataEmph" xfId="54"/>
    <cellStyle name="SAPBEXresItem" xfId="55"/>
    <cellStyle name="SAPBEXresItemX" xfId="56"/>
    <cellStyle name="SAPBEXstdData" xfId="57"/>
    <cellStyle name="SAPBEXstdDataEmph" xfId="58"/>
    <cellStyle name="SAPBEXstdItem" xfId="59"/>
    <cellStyle name="SAPBEXstdItemX" xfId="60"/>
    <cellStyle name="SAPBEXtitle" xfId="61"/>
    <cellStyle name="SAPBEXunassignedItem" xfId="62"/>
    <cellStyle name="SAPBEXundefined" xfId="63"/>
    <cellStyle name="Sheet Title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1"/>
  <sheetViews>
    <sheetView tabSelected="1" workbookViewId="0">
      <pane xSplit="1" ySplit="5" topLeftCell="B6" activePane="bottomRight" state="frozen"/>
      <selection pane="topRight" activeCell="B1" sqref="B1"/>
      <selection pane="bottomLeft" activeCell="A8" sqref="A8"/>
      <selection pane="bottomRight" activeCell="I11" sqref="I11"/>
    </sheetView>
  </sheetViews>
  <sheetFormatPr defaultRowHeight="15.75"/>
  <cols>
    <col min="1" max="1" width="13.140625" style="1" customWidth="1"/>
    <col min="2" max="2" width="24" style="2" customWidth="1"/>
    <col min="3" max="14" width="19" style="1" customWidth="1"/>
    <col min="15" max="16384" width="9.140625" style="1"/>
  </cols>
  <sheetData>
    <row r="2" spans="1:14" ht="17.25">
      <c r="A2" s="46" t="s">
        <v>31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4" ht="16.5" thickBot="1"/>
    <row r="4" spans="1:14" ht="90.75" thickBot="1">
      <c r="A4" s="15" t="s">
        <v>11</v>
      </c>
      <c r="B4" s="15" t="s">
        <v>12</v>
      </c>
      <c r="C4" s="20" t="s">
        <v>27</v>
      </c>
      <c r="D4" s="10" t="s">
        <v>17</v>
      </c>
      <c r="E4" s="10" t="s">
        <v>18</v>
      </c>
      <c r="F4" s="11" t="s">
        <v>28</v>
      </c>
      <c r="G4" s="11" t="s">
        <v>16</v>
      </c>
      <c r="H4" s="10" t="s">
        <v>17</v>
      </c>
      <c r="I4" s="10" t="s">
        <v>18</v>
      </c>
      <c r="J4" s="11" t="s">
        <v>29</v>
      </c>
      <c r="K4" s="11" t="s">
        <v>24</v>
      </c>
      <c r="L4" s="10" t="s">
        <v>17</v>
      </c>
      <c r="M4" s="10" t="s">
        <v>18</v>
      </c>
      <c r="N4" s="12" t="s">
        <v>30</v>
      </c>
    </row>
    <row r="5" spans="1:14" s="3" customFormat="1" ht="16.5" thickBot="1">
      <c r="A5" s="16">
        <v>1</v>
      </c>
      <c r="B5" s="25">
        <v>2</v>
      </c>
      <c r="C5" s="21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4">
        <v>14</v>
      </c>
    </row>
    <row r="6" spans="1:14" ht="30.75" thickBot="1">
      <c r="A6" s="36" t="s">
        <v>9</v>
      </c>
      <c r="B6" s="37" t="s">
        <v>10</v>
      </c>
      <c r="C6" s="38">
        <f>SUM(C7:C17)</f>
        <v>1506278140</v>
      </c>
      <c r="D6" s="39">
        <f t="shared" ref="D6:N6" si="0">SUM(D7:D17)</f>
        <v>7550465</v>
      </c>
      <c r="E6" s="39">
        <f t="shared" si="0"/>
        <v>7550465</v>
      </c>
      <c r="F6" s="39">
        <f t="shared" si="0"/>
        <v>1506278140</v>
      </c>
      <c r="G6" s="39">
        <f t="shared" si="0"/>
        <v>1427660700</v>
      </c>
      <c r="H6" s="39">
        <f t="shared" si="0"/>
        <v>7550465</v>
      </c>
      <c r="I6" s="39">
        <f t="shared" si="0"/>
        <v>7550465</v>
      </c>
      <c r="J6" s="39">
        <f t="shared" si="0"/>
        <v>1427660700</v>
      </c>
      <c r="K6" s="39">
        <f>SUM(K7:K17)</f>
        <v>1457529827</v>
      </c>
      <c r="L6" s="39">
        <f t="shared" si="0"/>
        <v>7550465</v>
      </c>
      <c r="M6" s="39">
        <f t="shared" si="0"/>
        <v>7550465</v>
      </c>
      <c r="N6" s="40">
        <f t="shared" si="0"/>
        <v>1457529827</v>
      </c>
    </row>
    <row r="7" spans="1:14">
      <c r="A7" s="30" t="s">
        <v>20</v>
      </c>
      <c r="B7" s="31" t="s">
        <v>21</v>
      </c>
      <c r="C7" s="32">
        <v>37500000</v>
      </c>
      <c r="D7" s="33"/>
      <c r="E7" s="33"/>
      <c r="F7" s="34">
        <f t="shared" ref="F7:F8" si="1">C7+D7-E7</f>
        <v>37500000</v>
      </c>
      <c r="G7" s="33">
        <v>32400000</v>
      </c>
      <c r="H7" s="33"/>
      <c r="I7" s="33"/>
      <c r="J7" s="34">
        <f t="shared" ref="J7:J8" si="2">G7+H7-I7</f>
        <v>32400000</v>
      </c>
      <c r="K7" s="33">
        <v>29064857</v>
      </c>
      <c r="L7" s="33"/>
      <c r="M7" s="33"/>
      <c r="N7" s="35">
        <f t="shared" ref="N7:N8" si="3">K7+L7-M7</f>
        <v>29064857</v>
      </c>
    </row>
    <row r="8" spans="1:14" ht="30">
      <c r="A8" s="17" t="s">
        <v>19</v>
      </c>
      <c r="B8" s="26" t="s">
        <v>22</v>
      </c>
      <c r="C8" s="22">
        <v>15045141</v>
      </c>
      <c r="D8" s="5"/>
      <c r="E8" s="5"/>
      <c r="F8" s="6">
        <f t="shared" si="1"/>
        <v>15045141</v>
      </c>
      <c r="G8" s="5">
        <v>2420343</v>
      </c>
      <c r="H8" s="5"/>
      <c r="I8" s="5"/>
      <c r="J8" s="6">
        <f t="shared" si="2"/>
        <v>2420343</v>
      </c>
      <c r="K8" s="5">
        <v>381470</v>
      </c>
      <c r="L8" s="5"/>
      <c r="M8" s="5"/>
      <c r="N8" s="7">
        <f t="shared" si="3"/>
        <v>381470</v>
      </c>
    </row>
    <row r="9" spans="1:14">
      <c r="A9" s="18" t="s">
        <v>0</v>
      </c>
      <c r="B9" s="27" t="s">
        <v>1</v>
      </c>
      <c r="C9" s="23">
        <v>17315000</v>
      </c>
      <c r="D9" s="6">
        <v>520000</v>
      </c>
      <c r="E9" s="6">
        <v>520000</v>
      </c>
      <c r="F9" s="6">
        <f>C9+D9-E9</f>
        <v>17315000</v>
      </c>
      <c r="G9" s="6">
        <v>17754700</v>
      </c>
      <c r="H9" s="6">
        <v>520000</v>
      </c>
      <c r="I9" s="6">
        <v>520000</v>
      </c>
      <c r="J9" s="6">
        <f>G9+H9-I9</f>
        <v>17754700</v>
      </c>
      <c r="K9" s="6">
        <v>18207000</v>
      </c>
      <c r="L9" s="6">
        <v>520000</v>
      </c>
      <c r="M9" s="6">
        <v>520000</v>
      </c>
      <c r="N9" s="7">
        <f>K9+L9-M9</f>
        <v>18207000</v>
      </c>
    </row>
    <row r="10" spans="1:14" ht="75">
      <c r="A10" s="18">
        <v>43</v>
      </c>
      <c r="B10" s="28" t="s">
        <v>15</v>
      </c>
      <c r="C10" s="41">
        <f>1274231202-C11</f>
        <v>1188339202</v>
      </c>
      <c r="D10" s="42">
        <v>4634036</v>
      </c>
      <c r="E10" s="42">
        <v>4634036</v>
      </c>
      <c r="F10" s="42">
        <f t="shared" ref="F10:F17" si="4">C10+D10-E10</f>
        <v>1188339202</v>
      </c>
      <c r="G10" s="42">
        <f>1309564385-G11</f>
        <v>1220421385</v>
      </c>
      <c r="H10" s="42">
        <v>4634036</v>
      </c>
      <c r="I10" s="42">
        <v>4634036</v>
      </c>
      <c r="J10" s="42">
        <f t="shared" ref="J10:J17" si="5">G10+H10-I10</f>
        <v>1220421385</v>
      </c>
      <c r="K10" s="42">
        <f>1355918838-K11</f>
        <v>1260421438</v>
      </c>
      <c r="L10" s="42">
        <v>4634036</v>
      </c>
      <c r="M10" s="42">
        <v>4634036</v>
      </c>
      <c r="N10" s="43">
        <f t="shared" ref="N10:N17" si="6">K10+L10-M10</f>
        <v>1260421438</v>
      </c>
    </row>
    <row r="11" spans="1:14" ht="92.25" customHeight="1">
      <c r="A11" s="18" t="s">
        <v>2</v>
      </c>
      <c r="B11" s="27" t="s">
        <v>23</v>
      </c>
      <c r="C11" s="41">
        <f>84262000+1630000</f>
        <v>85892000</v>
      </c>
      <c r="D11" s="42"/>
      <c r="E11" s="42"/>
      <c r="F11" s="42">
        <f t="shared" si="4"/>
        <v>85892000</v>
      </c>
      <c r="G11" s="42">
        <f>1881000+87262000</f>
        <v>89143000</v>
      </c>
      <c r="H11" s="42"/>
      <c r="I11" s="42"/>
      <c r="J11" s="42">
        <f t="shared" si="5"/>
        <v>89143000</v>
      </c>
      <c r="K11" s="42">
        <f>1881000+93616400</f>
        <v>95497400</v>
      </c>
      <c r="L11" s="42"/>
      <c r="M11" s="42"/>
      <c r="N11" s="43">
        <f t="shared" si="6"/>
        <v>95497400</v>
      </c>
    </row>
    <row r="12" spans="1:14">
      <c r="A12" s="18">
        <v>51</v>
      </c>
      <c r="B12" s="27" t="s">
        <v>13</v>
      </c>
      <c r="C12" s="23"/>
      <c r="D12" s="6"/>
      <c r="E12" s="6"/>
      <c r="F12" s="6"/>
      <c r="G12" s="6"/>
      <c r="H12" s="6"/>
      <c r="I12" s="6"/>
      <c r="J12" s="6"/>
      <c r="K12" s="6"/>
      <c r="L12" s="6"/>
      <c r="M12" s="6"/>
      <c r="N12" s="7">
        <f t="shared" si="6"/>
        <v>0</v>
      </c>
    </row>
    <row r="13" spans="1:14">
      <c r="A13" s="18" t="s">
        <v>3</v>
      </c>
      <c r="B13" s="27" t="s">
        <v>4</v>
      </c>
      <c r="C13" s="23">
        <v>65285000</v>
      </c>
      <c r="D13" s="6"/>
      <c r="E13" s="6"/>
      <c r="F13" s="6">
        <f t="shared" ref="F13" si="7">C13+D13-E13</f>
        <v>65285000</v>
      </c>
      <c r="G13" s="6">
        <v>40160000</v>
      </c>
      <c r="H13" s="6"/>
      <c r="I13" s="6"/>
      <c r="J13" s="6">
        <f t="shared" ref="J13" si="8">G13+H13-I13</f>
        <v>40160000</v>
      </c>
      <c r="K13" s="6">
        <v>40150000</v>
      </c>
      <c r="L13" s="6"/>
      <c r="M13" s="6"/>
      <c r="N13" s="7">
        <f t="shared" ref="N13" si="9">K13+L13-M13</f>
        <v>40150000</v>
      </c>
    </row>
    <row r="14" spans="1:14" s="4" customFormat="1" ht="30">
      <c r="A14" s="18" t="s">
        <v>25</v>
      </c>
      <c r="B14" s="27" t="s">
        <v>26</v>
      </c>
      <c r="C14" s="23">
        <v>19385070</v>
      </c>
      <c r="D14" s="6"/>
      <c r="E14" s="6"/>
      <c r="F14" s="6">
        <f>C14+D14-E14</f>
        <v>19385070</v>
      </c>
      <c r="G14" s="6">
        <v>4105725</v>
      </c>
      <c r="H14" s="6"/>
      <c r="I14" s="6"/>
      <c r="J14" s="6">
        <f>G14+H14-I14</f>
        <v>4105725</v>
      </c>
      <c r="K14" s="6">
        <v>2161662</v>
      </c>
      <c r="L14" s="6"/>
      <c r="M14" s="6"/>
      <c r="N14" s="7">
        <f>K14+L14-M14</f>
        <v>2161662</v>
      </c>
    </row>
    <row r="15" spans="1:14" ht="45">
      <c r="A15" s="18">
        <v>563</v>
      </c>
      <c r="B15" s="27" t="s">
        <v>14</v>
      </c>
      <c r="C15" s="23">
        <v>65870727</v>
      </c>
      <c r="D15" s="6"/>
      <c r="E15" s="6"/>
      <c r="F15" s="6">
        <f t="shared" si="4"/>
        <v>65870727</v>
      </c>
      <c r="G15" s="6">
        <v>9609547</v>
      </c>
      <c r="H15" s="6"/>
      <c r="I15" s="6"/>
      <c r="J15" s="6">
        <f t="shared" si="5"/>
        <v>9609547</v>
      </c>
      <c r="K15" s="6"/>
      <c r="L15" s="6"/>
      <c r="M15" s="6"/>
      <c r="N15" s="7">
        <f t="shared" si="6"/>
        <v>0</v>
      </c>
    </row>
    <row r="16" spans="1:14">
      <c r="A16" s="18" t="s">
        <v>5</v>
      </c>
      <c r="B16" s="27" t="s">
        <v>6</v>
      </c>
      <c r="C16" s="23">
        <v>11600000</v>
      </c>
      <c r="D16" s="6">
        <v>2284961</v>
      </c>
      <c r="E16" s="6">
        <v>2284961</v>
      </c>
      <c r="F16" s="6">
        <f t="shared" si="4"/>
        <v>11600000</v>
      </c>
      <c r="G16" s="6">
        <v>11600000</v>
      </c>
      <c r="H16" s="6">
        <v>2284961</v>
      </c>
      <c r="I16" s="6">
        <v>2284961</v>
      </c>
      <c r="J16" s="6">
        <f t="shared" si="5"/>
        <v>11600000</v>
      </c>
      <c r="K16" s="6">
        <v>11600000</v>
      </c>
      <c r="L16" s="6">
        <v>2284961</v>
      </c>
      <c r="M16" s="6">
        <v>2284961</v>
      </c>
      <c r="N16" s="7">
        <f t="shared" si="6"/>
        <v>11600000</v>
      </c>
    </row>
    <row r="17" spans="1:14" ht="30.75" thickBot="1">
      <c r="A17" s="19" t="s">
        <v>7</v>
      </c>
      <c r="B17" s="29" t="s">
        <v>8</v>
      </c>
      <c r="C17" s="24">
        <v>46000</v>
      </c>
      <c r="D17" s="8">
        <v>111468</v>
      </c>
      <c r="E17" s="8">
        <v>111468</v>
      </c>
      <c r="F17" s="8">
        <f t="shared" si="4"/>
        <v>46000</v>
      </c>
      <c r="G17" s="8">
        <v>46000</v>
      </c>
      <c r="H17" s="8">
        <v>111468</v>
      </c>
      <c r="I17" s="8">
        <v>111468</v>
      </c>
      <c r="J17" s="8">
        <f t="shared" si="5"/>
        <v>46000</v>
      </c>
      <c r="K17" s="8">
        <v>46000</v>
      </c>
      <c r="L17" s="8">
        <v>111468</v>
      </c>
      <c r="M17" s="8">
        <v>111468</v>
      </c>
      <c r="N17" s="9">
        <f t="shared" si="6"/>
        <v>46000</v>
      </c>
    </row>
    <row r="19" spans="1:14">
      <c r="A19" s="1" t="s">
        <v>32</v>
      </c>
      <c r="M19" s="1" t="s">
        <v>33</v>
      </c>
      <c r="N19" s="45"/>
    </row>
    <row r="20" spans="1:14">
      <c r="A20" s="44"/>
      <c r="M20" s="44"/>
      <c r="N20" s="45"/>
    </row>
    <row r="21" spans="1:14">
      <c r="N21" s="45"/>
    </row>
  </sheetData>
  <mergeCells count="1">
    <mergeCell ref="A2:K2"/>
  </mergeCells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Barišić Vesna</dc:creator>
  <cp:lastModifiedBy>DIMEC JASNA</cp:lastModifiedBy>
  <cp:lastPrinted>2019-12-10T14:29:12Z</cp:lastPrinted>
  <dcterms:created xsi:type="dcterms:W3CDTF">2017-09-12T06:16:17Z</dcterms:created>
  <dcterms:modified xsi:type="dcterms:W3CDTF">2020-01-27T11:52:10Z</dcterms:modified>
</cp:coreProperties>
</file>